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学校教育課\01_学事係\電力入札\R6\b入札・契約関係\R6入札 契約（R6.4.1‐R7.3.31）\1-1実施について\ＨＰ　告示と電力入札のページにあげる\各種フォーマット(電力入札のページにあげる）\"/>
    </mc:Choice>
  </mc:AlternateContent>
  <bookViews>
    <workbookView xWindow="0" yWindow="0" windowWidth="20490" windowHeight="6780" tabRatio="866" activeTab="1"/>
  </bookViews>
  <sheets>
    <sheet name="入札用明細書 　小　36" sheetId="72" r:id="rId1"/>
    <sheet name="入札用明細書 　中　22" sheetId="75" r:id="rId2"/>
  </sheets>
  <definedNames>
    <definedName name="_xlnm._FilterDatabase" localSheetId="0" hidden="1">'入札用明細書 　小　36'!$A$6:$R$334</definedName>
    <definedName name="_xlnm._FilterDatabase" localSheetId="1" hidden="1">'入札用明細書 　中　22'!$A$6:$R$208</definedName>
    <definedName name="_xlnm.Print_Area" localSheetId="0">'入札用明細書 　小　36'!$A$1:$S$348</definedName>
    <definedName name="_xlnm.Print_Area" localSheetId="1">'入札用明細書 　中　22'!$A$1:$S$222</definedName>
    <definedName name="_xlnm.Print_Titles" localSheetId="0">'入札用明細書 　小　36'!$1:$10</definedName>
    <definedName name="_xlnm.Print_Titles" localSheetId="1">'入札用明細書 　中　22'!$1:$10</definedName>
  </definedNames>
  <calcPr calcId="162913"/>
</workbook>
</file>

<file path=xl/calcChain.xml><?xml version="1.0" encoding="utf-8"?>
<calcChain xmlns="http://schemas.openxmlformats.org/spreadsheetml/2006/main">
  <c r="Q209" i="75" l="1"/>
  <c r="P209" i="75"/>
  <c r="O209" i="75"/>
  <c r="N209" i="75"/>
  <c r="M209" i="75"/>
  <c r="L209" i="75"/>
  <c r="K209" i="75"/>
  <c r="J209" i="75"/>
  <c r="I209" i="75"/>
  <c r="H209" i="75"/>
  <c r="G209" i="75"/>
  <c r="F209" i="75"/>
  <c r="Q207" i="75"/>
  <c r="P207" i="75"/>
  <c r="O207" i="75"/>
  <c r="N207" i="75"/>
  <c r="M207" i="75"/>
  <c r="L207" i="75"/>
  <c r="K207" i="75"/>
  <c r="J207" i="75"/>
  <c r="I207" i="75"/>
  <c r="H207" i="75"/>
  <c r="G207" i="75"/>
  <c r="F207" i="75"/>
  <c r="Q206" i="75"/>
  <c r="P206" i="75"/>
  <c r="O206" i="75"/>
  <c r="N206" i="75"/>
  <c r="M206" i="75"/>
  <c r="L206" i="75"/>
  <c r="K206" i="75"/>
  <c r="J206" i="75"/>
  <c r="I206" i="75"/>
  <c r="H206" i="75"/>
  <c r="G206" i="75"/>
  <c r="F206" i="75"/>
  <c r="Q205" i="75"/>
  <c r="P205" i="75"/>
  <c r="O205" i="75"/>
  <c r="N205" i="75"/>
  <c r="M205" i="75"/>
  <c r="L205" i="75"/>
  <c r="H205" i="75"/>
  <c r="G205" i="75"/>
  <c r="F205" i="75"/>
  <c r="K204" i="75"/>
  <c r="J204" i="75"/>
  <c r="I204" i="75"/>
  <c r="Q203" i="75"/>
  <c r="P203" i="75"/>
  <c r="O203" i="75"/>
  <c r="N203" i="75"/>
  <c r="M203" i="75"/>
  <c r="L203" i="75"/>
  <c r="K203" i="75"/>
  <c r="J203" i="75"/>
  <c r="I203" i="75"/>
  <c r="H203" i="75"/>
  <c r="G203" i="75"/>
  <c r="F203" i="75"/>
  <c r="Q202" i="75"/>
  <c r="Q208" i="75" s="1"/>
  <c r="P202" i="75"/>
  <c r="P208" i="75" s="1"/>
  <c r="O202" i="75"/>
  <c r="O208" i="75" s="1"/>
  <c r="N202" i="75"/>
  <c r="N208" i="75" s="1"/>
  <c r="M202" i="75"/>
  <c r="M208" i="75" s="1"/>
  <c r="L202" i="75"/>
  <c r="L208" i="75" s="1"/>
  <c r="K202" i="75"/>
  <c r="K208" i="75" s="1"/>
  <c r="J202" i="75"/>
  <c r="J208" i="75" s="1"/>
  <c r="I202" i="75"/>
  <c r="I208" i="75" s="1"/>
  <c r="H202" i="75"/>
  <c r="H208" i="75" s="1"/>
  <c r="G202" i="75"/>
  <c r="G208" i="75" s="1"/>
  <c r="F202" i="75"/>
  <c r="F208" i="75" s="1"/>
  <c r="Q198" i="75"/>
  <c r="P198" i="75"/>
  <c r="O198" i="75"/>
  <c r="N198" i="75"/>
  <c r="M198" i="75"/>
  <c r="L198" i="75"/>
  <c r="K198" i="75"/>
  <c r="J198" i="75"/>
  <c r="I198" i="75"/>
  <c r="H198" i="75"/>
  <c r="G198" i="75"/>
  <c r="F198" i="75"/>
  <c r="Q197" i="75"/>
  <c r="P197" i="75"/>
  <c r="O197" i="75"/>
  <c r="N197" i="75"/>
  <c r="M197" i="75"/>
  <c r="L197" i="75"/>
  <c r="K197" i="75"/>
  <c r="J197" i="75"/>
  <c r="I197" i="75"/>
  <c r="H197" i="75"/>
  <c r="G197" i="75"/>
  <c r="F197" i="75"/>
  <c r="Q196" i="75"/>
  <c r="P196" i="75"/>
  <c r="O196" i="75"/>
  <c r="N196" i="75"/>
  <c r="M196" i="75"/>
  <c r="L196" i="75"/>
  <c r="H196" i="75"/>
  <c r="G196" i="75"/>
  <c r="F196" i="75"/>
  <c r="K195" i="75"/>
  <c r="J195" i="75"/>
  <c r="I195" i="75"/>
  <c r="Q194" i="75"/>
  <c r="P194" i="75"/>
  <c r="O194" i="75"/>
  <c r="N194" i="75"/>
  <c r="M194" i="75"/>
  <c r="L194" i="75"/>
  <c r="K194" i="75"/>
  <c r="J194" i="75"/>
  <c r="I194" i="75"/>
  <c r="H194" i="75"/>
  <c r="G194" i="75"/>
  <c r="F194" i="75"/>
  <c r="Q193" i="75"/>
  <c r="Q199" i="75" s="1"/>
  <c r="P193" i="75"/>
  <c r="P199" i="75" s="1"/>
  <c r="O193" i="75"/>
  <c r="O199" i="75" s="1"/>
  <c r="N193" i="75"/>
  <c r="N199" i="75" s="1"/>
  <c r="M193" i="75"/>
  <c r="M199" i="75" s="1"/>
  <c r="L193" i="75"/>
  <c r="L199" i="75" s="1"/>
  <c r="K193" i="75"/>
  <c r="K199" i="75" s="1"/>
  <c r="J193" i="75"/>
  <c r="J199" i="75" s="1"/>
  <c r="I193" i="75"/>
  <c r="I199" i="75" s="1"/>
  <c r="H193" i="75"/>
  <c r="H199" i="75" s="1"/>
  <c r="G193" i="75"/>
  <c r="G199" i="75" s="1"/>
  <c r="F193" i="75"/>
  <c r="F199" i="75" s="1"/>
  <c r="Q189" i="75"/>
  <c r="P189" i="75"/>
  <c r="O189" i="75"/>
  <c r="N189" i="75"/>
  <c r="M189" i="75"/>
  <c r="L189" i="75"/>
  <c r="K189" i="75"/>
  <c r="J189" i="75"/>
  <c r="I189" i="75"/>
  <c r="H189" i="75"/>
  <c r="G189" i="75"/>
  <c r="F189" i="75"/>
  <c r="Q188" i="75"/>
  <c r="P188" i="75"/>
  <c r="O188" i="75"/>
  <c r="N188" i="75"/>
  <c r="M188" i="75"/>
  <c r="L188" i="75"/>
  <c r="K188" i="75"/>
  <c r="J188" i="75"/>
  <c r="I188" i="75"/>
  <c r="H188" i="75"/>
  <c r="G188" i="75"/>
  <c r="F188" i="75"/>
  <c r="Q187" i="75"/>
  <c r="P187" i="75"/>
  <c r="O187" i="75"/>
  <c r="N187" i="75"/>
  <c r="M187" i="75"/>
  <c r="L187" i="75"/>
  <c r="H187" i="75"/>
  <c r="G187" i="75"/>
  <c r="F187" i="75"/>
  <c r="K186" i="75"/>
  <c r="J186" i="75"/>
  <c r="I186" i="75"/>
  <c r="Q185" i="75"/>
  <c r="P185" i="75"/>
  <c r="O185" i="75"/>
  <c r="N185" i="75"/>
  <c r="M185" i="75"/>
  <c r="L185" i="75"/>
  <c r="K185" i="75"/>
  <c r="J185" i="75"/>
  <c r="I185" i="75"/>
  <c r="H185" i="75"/>
  <c r="G185" i="75"/>
  <c r="F185" i="75"/>
  <c r="Q184" i="75"/>
  <c r="Q190" i="75" s="1"/>
  <c r="P184" i="75"/>
  <c r="P190" i="75" s="1"/>
  <c r="O184" i="75"/>
  <c r="O190" i="75" s="1"/>
  <c r="N184" i="75"/>
  <c r="N190" i="75" s="1"/>
  <c r="M184" i="75"/>
  <c r="M190" i="75" s="1"/>
  <c r="L184" i="75"/>
  <c r="L190" i="75" s="1"/>
  <c r="K184" i="75"/>
  <c r="K190" i="75" s="1"/>
  <c r="J184" i="75"/>
  <c r="J190" i="75" s="1"/>
  <c r="I184" i="75"/>
  <c r="I190" i="75" s="1"/>
  <c r="H184" i="75"/>
  <c r="H190" i="75" s="1"/>
  <c r="G184" i="75"/>
  <c r="G190" i="75" s="1"/>
  <c r="F184" i="75"/>
  <c r="F190" i="75" s="1"/>
  <c r="Q180" i="75"/>
  <c r="P180" i="75"/>
  <c r="O180" i="75"/>
  <c r="N180" i="75"/>
  <c r="M180" i="75"/>
  <c r="L180" i="75"/>
  <c r="K180" i="75"/>
  <c r="J180" i="75"/>
  <c r="I180" i="75"/>
  <c r="H180" i="75"/>
  <c r="G180" i="75"/>
  <c r="F180" i="75"/>
  <c r="Q179" i="75"/>
  <c r="P179" i="75"/>
  <c r="O179" i="75"/>
  <c r="N179" i="75"/>
  <c r="M179" i="75"/>
  <c r="L179" i="75"/>
  <c r="K179" i="75"/>
  <c r="J179" i="75"/>
  <c r="I179" i="75"/>
  <c r="H179" i="75"/>
  <c r="G179" i="75"/>
  <c r="F179" i="75"/>
  <c r="Q178" i="75"/>
  <c r="P178" i="75"/>
  <c r="O178" i="75"/>
  <c r="N178" i="75"/>
  <c r="M178" i="75"/>
  <c r="L178" i="75"/>
  <c r="H178" i="75"/>
  <c r="G178" i="75"/>
  <c r="F178" i="75"/>
  <c r="K177" i="75"/>
  <c r="J177" i="75"/>
  <c r="I177" i="75"/>
  <c r="Q176" i="75"/>
  <c r="P176" i="75"/>
  <c r="O176" i="75"/>
  <c r="N176" i="75"/>
  <c r="M176" i="75"/>
  <c r="L176" i="75"/>
  <c r="K176" i="75"/>
  <c r="J176" i="75"/>
  <c r="I176" i="75"/>
  <c r="H176" i="75"/>
  <c r="G176" i="75"/>
  <c r="F176" i="75"/>
  <c r="Q175" i="75"/>
  <c r="Q181" i="75" s="1"/>
  <c r="P175" i="75"/>
  <c r="P181" i="75" s="1"/>
  <c r="O175" i="75"/>
  <c r="O181" i="75" s="1"/>
  <c r="N175" i="75"/>
  <c r="N181" i="75" s="1"/>
  <c r="M175" i="75"/>
  <c r="M181" i="75" s="1"/>
  <c r="L175" i="75"/>
  <c r="L181" i="75" s="1"/>
  <c r="K175" i="75"/>
  <c r="K181" i="75" s="1"/>
  <c r="J175" i="75"/>
  <c r="J181" i="75" s="1"/>
  <c r="I175" i="75"/>
  <c r="I181" i="75" s="1"/>
  <c r="H175" i="75"/>
  <c r="H181" i="75" s="1"/>
  <c r="G175" i="75"/>
  <c r="G181" i="75" s="1"/>
  <c r="F175" i="75"/>
  <c r="F181" i="75" s="1"/>
  <c r="Q171" i="75"/>
  <c r="P171" i="75"/>
  <c r="O171" i="75"/>
  <c r="N171" i="75"/>
  <c r="M171" i="75"/>
  <c r="L171" i="75"/>
  <c r="K171" i="75"/>
  <c r="J171" i="75"/>
  <c r="I171" i="75"/>
  <c r="H171" i="75"/>
  <c r="G171" i="75"/>
  <c r="F171" i="75"/>
  <c r="Q170" i="75"/>
  <c r="P170" i="75"/>
  <c r="O170" i="75"/>
  <c r="N170" i="75"/>
  <c r="M170" i="75"/>
  <c r="L170" i="75"/>
  <c r="K170" i="75"/>
  <c r="J170" i="75"/>
  <c r="I170" i="75"/>
  <c r="H170" i="75"/>
  <c r="G170" i="75"/>
  <c r="F170" i="75"/>
  <c r="Q169" i="75"/>
  <c r="P169" i="75"/>
  <c r="O169" i="75"/>
  <c r="N169" i="75"/>
  <c r="M169" i="75"/>
  <c r="L169" i="75"/>
  <c r="H169" i="75"/>
  <c r="G169" i="75"/>
  <c r="F169" i="75"/>
  <c r="K168" i="75"/>
  <c r="J168" i="75"/>
  <c r="I168" i="75"/>
  <c r="Q167" i="75"/>
  <c r="P167" i="75"/>
  <c r="O167" i="75"/>
  <c r="N167" i="75"/>
  <c r="M167" i="75"/>
  <c r="L167" i="75"/>
  <c r="K167" i="75"/>
  <c r="J167" i="75"/>
  <c r="I167" i="75"/>
  <c r="H167" i="75"/>
  <c r="G167" i="75"/>
  <c r="F167" i="75"/>
  <c r="Q166" i="75"/>
  <c r="Q172" i="75" s="1"/>
  <c r="P166" i="75"/>
  <c r="P172" i="75" s="1"/>
  <c r="O166" i="75"/>
  <c r="O172" i="75" s="1"/>
  <c r="N166" i="75"/>
  <c r="N172" i="75" s="1"/>
  <c r="M166" i="75"/>
  <c r="M172" i="75" s="1"/>
  <c r="L166" i="75"/>
  <c r="L172" i="75" s="1"/>
  <c r="K166" i="75"/>
  <c r="K172" i="75" s="1"/>
  <c r="J166" i="75"/>
  <c r="J172" i="75" s="1"/>
  <c r="I166" i="75"/>
  <c r="I172" i="75" s="1"/>
  <c r="H166" i="75"/>
  <c r="H172" i="75" s="1"/>
  <c r="G166" i="75"/>
  <c r="G172" i="75" s="1"/>
  <c r="F166" i="75"/>
  <c r="F172" i="75" s="1"/>
  <c r="Q162" i="75"/>
  <c r="P162" i="75"/>
  <c r="O162" i="75"/>
  <c r="N162" i="75"/>
  <c r="M162" i="75"/>
  <c r="L162" i="75"/>
  <c r="K162" i="75"/>
  <c r="J162" i="75"/>
  <c r="I162" i="75"/>
  <c r="H162" i="75"/>
  <c r="G162" i="75"/>
  <c r="F162" i="75"/>
  <c r="Q161" i="75"/>
  <c r="P161" i="75"/>
  <c r="O161" i="75"/>
  <c r="N161" i="75"/>
  <c r="M161" i="75"/>
  <c r="L161" i="75"/>
  <c r="K161" i="75"/>
  <c r="J161" i="75"/>
  <c r="I161" i="75"/>
  <c r="H161" i="75"/>
  <c r="G161" i="75"/>
  <c r="F161" i="75"/>
  <c r="Q160" i="75"/>
  <c r="P160" i="75"/>
  <c r="O160" i="75"/>
  <c r="N160" i="75"/>
  <c r="M160" i="75"/>
  <c r="L160" i="75"/>
  <c r="H160" i="75"/>
  <c r="G160" i="75"/>
  <c r="F160" i="75"/>
  <c r="K159" i="75"/>
  <c r="J159" i="75"/>
  <c r="I159" i="75"/>
  <c r="Q158" i="75"/>
  <c r="P158" i="75"/>
  <c r="O158" i="75"/>
  <c r="N158" i="75"/>
  <c r="M158" i="75"/>
  <c r="L158" i="75"/>
  <c r="K158" i="75"/>
  <c r="J158" i="75"/>
  <c r="I158" i="75"/>
  <c r="H158" i="75"/>
  <c r="G158" i="75"/>
  <c r="F158" i="75"/>
  <c r="Q157" i="75"/>
  <c r="Q163" i="75" s="1"/>
  <c r="P157" i="75"/>
  <c r="P163" i="75" s="1"/>
  <c r="O157" i="75"/>
  <c r="O163" i="75" s="1"/>
  <c r="N157" i="75"/>
  <c r="N163" i="75" s="1"/>
  <c r="M157" i="75"/>
  <c r="M163" i="75" s="1"/>
  <c r="L157" i="75"/>
  <c r="L163" i="75" s="1"/>
  <c r="K157" i="75"/>
  <c r="K163" i="75" s="1"/>
  <c r="J157" i="75"/>
  <c r="J163" i="75" s="1"/>
  <c r="I157" i="75"/>
  <c r="I163" i="75" s="1"/>
  <c r="H157" i="75"/>
  <c r="H163" i="75" s="1"/>
  <c r="G157" i="75"/>
  <c r="G163" i="75" s="1"/>
  <c r="F157" i="75"/>
  <c r="F163" i="75" s="1"/>
  <c r="Q153" i="75"/>
  <c r="P153" i="75"/>
  <c r="O153" i="75"/>
  <c r="N153" i="75"/>
  <c r="M153" i="75"/>
  <c r="L153" i="75"/>
  <c r="K153" i="75"/>
  <c r="J153" i="75"/>
  <c r="I153" i="75"/>
  <c r="H153" i="75"/>
  <c r="G153" i="75"/>
  <c r="F153" i="75"/>
  <c r="Q152" i="75"/>
  <c r="P152" i="75"/>
  <c r="O152" i="75"/>
  <c r="N152" i="75"/>
  <c r="M152" i="75"/>
  <c r="L152" i="75"/>
  <c r="K152" i="75"/>
  <c r="J152" i="75"/>
  <c r="I152" i="75"/>
  <c r="H152" i="75"/>
  <c r="G152" i="75"/>
  <c r="F152" i="75"/>
  <c r="Q151" i="75"/>
  <c r="P151" i="75"/>
  <c r="O151" i="75"/>
  <c r="N151" i="75"/>
  <c r="M151" i="75"/>
  <c r="L151" i="75"/>
  <c r="H151" i="75"/>
  <c r="G151" i="75"/>
  <c r="F151" i="75"/>
  <c r="K150" i="75"/>
  <c r="J150" i="75"/>
  <c r="I150" i="75"/>
  <c r="Q149" i="75"/>
  <c r="P149" i="75"/>
  <c r="O149" i="75"/>
  <c r="N149" i="75"/>
  <c r="M149" i="75"/>
  <c r="L149" i="75"/>
  <c r="K149" i="75"/>
  <c r="J149" i="75"/>
  <c r="I149" i="75"/>
  <c r="H149" i="75"/>
  <c r="G149" i="75"/>
  <c r="F149" i="75"/>
  <c r="Q148" i="75"/>
  <c r="Q154" i="75" s="1"/>
  <c r="P148" i="75"/>
  <c r="P154" i="75" s="1"/>
  <c r="O148" i="75"/>
  <c r="O154" i="75" s="1"/>
  <c r="N148" i="75"/>
  <c r="N154" i="75" s="1"/>
  <c r="M148" i="75"/>
  <c r="M154" i="75" s="1"/>
  <c r="L148" i="75"/>
  <c r="L154" i="75" s="1"/>
  <c r="K148" i="75"/>
  <c r="K154" i="75" s="1"/>
  <c r="J148" i="75"/>
  <c r="J154" i="75" s="1"/>
  <c r="I148" i="75"/>
  <c r="I154" i="75" s="1"/>
  <c r="H148" i="75"/>
  <c r="H154" i="75" s="1"/>
  <c r="G148" i="75"/>
  <c r="G154" i="75" s="1"/>
  <c r="F148" i="75"/>
  <c r="F154" i="75" s="1"/>
  <c r="Q144" i="75"/>
  <c r="P144" i="75"/>
  <c r="O144" i="75"/>
  <c r="N144" i="75"/>
  <c r="M144" i="75"/>
  <c r="L144" i="75"/>
  <c r="K144" i="75"/>
  <c r="J144" i="75"/>
  <c r="I144" i="75"/>
  <c r="H144" i="75"/>
  <c r="G144" i="75"/>
  <c r="F144" i="75"/>
  <c r="Q143" i="75"/>
  <c r="P143" i="75"/>
  <c r="O143" i="75"/>
  <c r="N143" i="75"/>
  <c r="M143" i="75"/>
  <c r="L143" i="75"/>
  <c r="K143" i="75"/>
  <c r="J143" i="75"/>
  <c r="I143" i="75"/>
  <c r="H143" i="75"/>
  <c r="G143" i="75"/>
  <c r="F143" i="75"/>
  <c r="Q142" i="75"/>
  <c r="P142" i="75"/>
  <c r="O142" i="75"/>
  <c r="N142" i="75"/>
  <c r="M142" i="75"/>
  <c r="L142" i="75"/>
  <c r="H142" i="75"/>
  <c r="G142" i="75"/>
  <c r="F142" i="75"/>
  <c r="K141" i="75"/>
  <c r="J141" i="75"/>
  <c r="I141" i="75"/>
  <c r="Q140" i="75"/>
  <c r="P140" i="75"/>
  <c r="O140" i="75"/>
  <c r="N140" i="75"/>
  <c r="M140" i="75"/>
  <c r="L140" i="75"/>
  <c r="K140" i="75"/>
  <c r="J140" i="75"/>
  <c r="I140" i="75"/>
  <c r="H140" i="75"/>
  <c r="G140" i="75"/>
  <c r="F140" i="75"/>
  <c r="Q139" i="75"/>
  <c r="Q145" i="75" s="1"/>
  <c r="P139" i="75"/>
  <c r="P145" i="75" s="1"/>
  <c r="O139" i="75"/>
  <c r="O145" i="75" s="1"/>
  <c r="N139" i="75"/>
  <c r="N145" i="75" s="1"/>
  <c r="M139" i="75"/>
  <c r="M145" i="75" s="1"/>
  <c r="L139" i="75"/>
  <c r="L145" i="75" s="1"/>
  <c r="K139" i="75"/>
  <c r="K145" i="75" s="1"/>
  <c r="J139" i="75"/>
  <c r="J145" i="75" s="1"/>
  <c r="I139" i="75"/>
  <c r="I145" i="75" s="1"/>
  <c r="H139" i="75"/>
  <c r="H145" i="75" s="1"/>
  <c r="G139" i="75"/>
  <c r="G145" i="75" s="1"/>
  <c r="F139" i="75"/>
  <c r="F145" i="75" s="1"/>
  <c r="Q135" i="75"/>
  <c r="P135" i="75"/>
  <c r="O135" i="75"/>
  <c r="N135" i="75"/>
  <c r="M135" i="75"/>
  <c r="L135" i="75"/>
  <c r="K135" i="75"/>
  <c r="J135" i="75"/>
  <c r="I135" i="75"/>
  <c r="H135" i="75"/>
  <c r="G135" i="75"/>
  <c r="F135" i="75"/>
  <c r="Q134" i="75"/>
  <c r="P134" i="75"/>
  <c r="O134" i="75"/>
  <c r="N134" i="75"/>
  <c r="M134" i="75"/>
  <c r="L134" i="75"/>
  <c r="K134" i="75"/>
  <c r="J134" i="75"/>
  <c r="I134" i="75"/>
  <c r="H134" i="75"/>
  <c r="G134" i="75"/>
  <c r="F134" i="75"/>
  <c r="Q133" i="75"/>
  <c r="P133" i="75"/>
  <c r="O133" i="75"/>
  <c r="N133" i="75"/>
  <c r="M133" i="75"/>
  <c r="L133" i="75"/>
  <c r="H133" i="75"/>
  <c r="G133" i="75"/>
  <c r="F133" i="75"/>
  <c r="K132" i="75"/>
  <c r="J132" i="75"/>
  <c r="I132" i="75"/>
  <c r="Q131" i="75"/>
  <c r="P131" i="75"/>
  <c r="O131" i="75"/>
  <c r="N131" i="75"/>
  <c r="M131" i="75"/>
  <c r="L131" i="75"/>
  <c r="K131" i="75"/>
  <c r="J131" i="75"/>
  <c r="I131" i="75"/>
  <c r="H131" i="75"/>
  <c r="G131" i="75"/>
  <c r="F131" i="75"/>
  <c r="Q130" i="75"/>
  <c r="Q136" i="75" s="1"/>
  <c r="P130" i="75"/>
  <c r="P136" i="75" s="1"/>
  <c r="O130" i="75"/>
  <c r="O136" i="75" s="1"/>
  <c r="N130" i="75"/>
  <c r="N136" i="75" s="1"/>
  <c r="M130" i="75"/>
  <c r="M136" i="75" s="1"/>
  <c r="L130" i="75"/>
  <c r="L136" i="75" s="1"/>
  <c r="K130" i="75"/>
  <c r="K136" i="75" s="1"/>
  <c r="J130" i="75"/>
  <c r="J136" i="75" s="1"/>
  <c r="I130" i="75"/>
  <c r="H130" i="75"/>
  <c r="H136" i="75" s="1"/>
  <c r="G130" i="75"/>
  <c r="F130" i="75"/>
  <c r="F136" i="75" s="1"/>
  <c r="Q126" i="75"/>
  <c r="P126" i="75"/>
  <c r="O126" i="75"/>
  <c r="N126" i="75"/>
  <c r="M126" i="75"/>
  <c r="L126" i="75"/>
  <c r="K126" i="75"/>
  <c r="J126" i="75"/>
  <c r="I126" i="75"/>
  <c r="H126" i="75"/>
  <c r="G126" i="75"/>
  <c r="F126" i="75"/>
  <c r="Q125" i="75"/>
  <c r="P125" i="75"/>
  <c r="O125" i="75"/>
  <c r="N125" i="75"/>
  <c r="M125" i="75"/>
  <c r="L125" i="75"/>
  <c r="K125" i="75"/>
  <c r="J125" i="75"/>
  <c r="I125" i="75"/>
  <c r="H125" i="75"/>
  <c r="G125" i="75"/>
  <c r="F125" i="75"/>
  <c r="Q124" i="75"/>
  <c r="P124" i="75"/>
  <c r="O124" i="75"/>
  <c r="N124" i="75"/>
  <c r="M124" i="75"/>
  <c r="L124" i="75"/>
  <c r="H124" i="75"/>
  <c r="G124" i="75"/>
  <c r="F124" i="75"/>
  <c r="K123" i="75"/>
  <c r="J123" i="75"/>
  <c r="I123" i="75"/>
  <c r="Q122" i="75"/>
  <c r="P122" i="75"/>
  <c r="O122" i="75"/>
  <c r="N122" i="75"/>
  <c r="M122" i="75"/>
  <c r="L122" i="75"/>
  <c r="K122" i="75"/>
  <c r="J122" i="75"/>
  <c r="I122" i="75"/>
  <c r="H122" i="75"/>
  <c r="G122" i="75"/>
  <c r="F122" i="75"/>
  <c r="Q121" i="75"/>
  <c r="Q127" i="75" s="1"/>
  <c r="P121" i="75"/>
  <c r="P127" i="75" s="1"/>
  <c r="O121" i="75"/>
  <c r="O127" i="75" s="1"/>
  <c r="N121" i="75"/>
  <c r="N127" i="75" s="1"/>
  <c r="M121" i="75"/>
  <c r="M127" i="75" s="1"/>
  <c r="L121" i="75"/>
  <c r="L127" i="75" s="1"/>
  <c r="K121" i="75"/>
  <c r="K127" i="75" s="1"/>
  <c r="J121" i="75"/>
  <c r="J127" i="75" s="1"/>
  <c r="I121" i="75"/>
  <c r="I127" i="75" s="1"/>
  <c r="H121" i="75"/>
  <c r="H127" i="75" s="1"/>
  <c r="G121" i="75"/>
  <c r="F121" i="75"/>
  <c r="F127" i="75" s="1"/>
  <c r="Q117" i="75"/>
  <c r="P117" i="75"/>
  <c r="O117" i="75"/>
  <c r="N117" i="75"/>
  <c r="M117" i="75"/>
  <c r="L117" i="75"/>
  <c r="K117" i="75"/>
  <c r="J117" i="75"/>
  <c r="I117" i="75"/>
  <c r="H117" i="75"/>
  <c r="G117" i="75"/>
  <c r="F117" i="75"/>
  <c r="Q116" i="75"/>
  <c r="P116" i="75"/>
  <c r="O116" i="75"/>
  <c r="N116" i="75"/>
  <c r="M116" i="75"/>
  <c r="L116" i="75"/>
  <c r="K116" i="75"/>
  <c r="J116" i="75"/>
  <c r="I116" i="75"/>
  <c r="H116" i="75"/>
  <c r="G116" i="75"/>
  <c r="F116" i="75"/>
  <c r="Q115" i="75"/>
  <c r="P115" i="75"/>
  <c r="O115" i="75"/>
  <c r="N115" i="75"/>
  <c r="M115" i="75"/>
  <c r="L115" i="75"/>
  <c r="H115" i="75"/>
  <c r="G115" i="75"/>
  <c r="F115" i="75"/>
  <c r="K114" i="75"/>
  <c r="J114" i="75"/>
  <c r="I114" i="75"/>
  <c r="Q113" i="75"/>
  <c r="P113" i="75"/>
  <c r="O113" i="75"/>
  <c r="N113" i="75"/>
  <c r="M113" i="75"/>
  <c r="L113" i="75"/>
  <c r="K113" i="75"/>
  <c r="J113" i="75"/>
  <c r="I113" i="75"/>
  <c r="H113" i="75"/>
  <c r="G113" i="75"/>
  <c r="F113" i="75"/>
  <c r="Q112" i="75"/>
  <c r="Q118" i="75" s="1"/>
  <c r="P112" i="75"/>
  <c r="P118" i="75" s="1"/>
  <c r="O112" i="75"/>
  <c r="O118" i="75" s="1"/>
  <c r="N112" i="75"/>
  <c r="N118" i="75" s="1"/>
  <c r="M112" i="75"/>
  <c r="M118" i="75" s="1"/>
  <c r="L112" i="75"/>
  <c r="L118" i="75" s="1"/>
  <c r="K112" i="75"/>
  <c r="K118" i="75" s="1"/>
  <c r="J112" i="75"/>
  <c r="J118" i="75" s="1"/>
  <c r="I112" i="75"/>
  <c r="I118" i="75" s="1"/>
  <c r="H112" i="75"/>
  <c r="H118" i="75" s="1"/>
  <c r="G112" i="75"/>
  <c r="F112" i="75"/>
  <c r="F118" i="75" s="1"/>
  <c r="Q108" i="75"/>
  <c r="P108" i="75"/>
  <c r="O108" i="75"/>
  <c r="N108" i="75"/>
  <c r="M108" i="75"/>
  <c r="L108" i="75"/>
  <c r="K108" i="75"/>
  <c r="J108" i="75"/>
  <c r="I108" i="75"/>
  <c r="H108" i="75"/>
  <c r="G108" i="75"/>
  <c r="F108" i="75"/>
  <c r="Q107" i="75"/>
  <c r="P107" i="75"/>
  <c r="O107" i="75"/>
  <c r="N107" i="75"/>
  <c r="M107" i="75"/>
  <c r="L107" i="75"/>
  <c r="K107" i="75"/>
  <c r="J107" i="75"/>
  <c r="I107" i="75"/>
  <c r="H107" i="75"/>
  <c r="G107" i="75"/>
  <c r="F107" i="75"/>
  <c r="Q106" i="75"/>
  <c r="P106" i="75"/>
  <c r="O106" i="75"/>
  <c r="N106" i="75"/>
  <c r="M106" i="75"/>
  <c r="L106" i="75"/>
  <c r="H106" i="75"/>
  <c r="G106" i="75"/>
  <c r="F106" i="75"/>
  <c r="K105" i="75"/>
  <c r="J105" i="75"/>
  <c r="I105" i="75"/>
  <c r="Q104" i="75"/>
  <c r="P104" i="75"/>
  <c r="O104" i="75"/>
  <c r="N104" i="75"/>
  <c r="M104" i="75"/>
  <c r="L104" i="75"/>
  <c r="K104" i="75"/>
  <c r="J104" i="75"/>
  <c r="I104" i="75"/>
  <c r="H104" i="75"/>
  <c r="G104" i="75"/>
  <c r="F104" i="75"/>
  <c r="Q103" i="75"/>
  <c r="Q109" i="75" s="1"/>
  <c r="P103" i="75"/>
  <c r="P109" i="75" s="1"/>
  <c r="O103" i="75"/>
  <c r="O109" i="75" s="1"/>
  <c r="N103" i="75"/>
  <c r="N109" i="75" s="1"/>
  <c r="M103" i="75"/>
  <c r="M109" i="75" s="1"/>
  <c r="L103" i="75"/>
  <c r="L109" i="75" s="1"/>
  <c r="K103" i="75"/>
  <c r="K109" i="75" s="1"/>
  <c r="J103" i="75"/>
  <c r="J109" i="75" s="1"/>
  <c r="I103" i="75"/>
  <c r="I109" i="75" s="1"/>
  <c r="H103" i="75"/>
  <c r="H109" i="75" s="1"/>
  <c r="G103" i="75"/>
  <c r="G109" i="75" s="1"/>
  <c r="F103" i="75"/>
  <c r="F109" i="75" s="1"/>
  <c r="Q99" i="75"/>
  <c r="P99" i="75"/>
  <c r="O99" i="75"/>
  <c r="N99" i="75"/>
  <c r="M99" i="75"/>
  <c r="L99" i="75"/>
  <c r="K99" i="75"/>
  <c r="J99" i="75"/>
  <c r="I99" i="75"/>
  <c r="H99" i="75"/>
  <c r="G99" i="75"/>
  <c r="F99" i="75"/>
  <c r="Q98" i="75"/>
  <c r="P98" i="75"/>
  <c r="O98" i="75"/>
  <c r="N98" i="75"/>
  <c r="M98" i="75"/>
  <c r="L98" i="75"/>
  <c r="K98" i="75"/>
  <c r="J98" i="75"/>
  <c r="I98" i="75"/>
  <c r="H98" i="75"/>
  <c r="G98" i="75"/>
  <c r="F98" i="75"/>
  <c r="Q97" i="75"/>
  <c r="P97" i="75"/>
  <c r="O97" i="75"/>
  <c r="N97" i="75"/>
  <c r="M97" i="75"/>
  <c r="L97" i="75"/>
  <c r="H97" i="75"/>
  <c r="G97" i="75"/>
  <c r="F97" i="75"/>
  <c r="K96" i="75"/>
  <c r="J96" i="75"/>
  <c r="I96" i="75"/>
  <c r="Q95" i="75"/>
  <c r="P95" i="75"/>
  <c r="O95" i="75"/>
  <c r="N95" i="75"/>
  <c r="M95" i="75"/>
  <c r="L95" i="75"/>
  <c r="K95" i="75"/>
  <c r="J95" i="75"/>
  <c r="I95" i="75"/>
  <c r="H95" i="75"/>
  <c r="G95" i="75"/>
  <c r="F95" i="75"/>
  <c r="Q94" i="75"/>
  <c r="Q100" i="75" s="1"/>
  <c r="P94" i="75"/>
  <c r="P100" i="75" s="1"/>
  <c r="O94" i="75"/>
  <c r="O100" i="75" s="1"/>
  <c r="N94" i="75"/>
  <c r="N100" i="75" s="1"/>
  <c r="M94" i="75"/>
  <c r="M100" i="75" s="1"/>
  <c r="L94" i="75"/>
  <c r="L100" i="75" s="1"/>
  <c r="K94" i="75"/>
  <c r="K100" i="75" s="1"/>
  <c r="J94" i="75"/>
  <c r="J100" i="75" s="1"/>
  <c r="I94" i="75"/>
  <c r="H94" i="75"/>
  <c r="H100" i="75" s="1"/>
  <c r="G94" i="75"/>
  <c r="F94" i="75"/>
  <c r="F100" i="75" s="1"/>
  <c r="Q90" i="75"/>
  <c r="P90" i="75"/>
  <c r="O90" i="75"/>
  <c r="N90" i="75"/>
  <c r="M90" i="75"/>
  <c r="L90" i="75"/>
  <c r="K90" i="75"/>
  <c r="J90" i="75"/>
  <c r="I90" i="75"/>
  <c r="H90" i="75"/>
  <c r="G90" i="75"/>
  <c r="F90" i="75"/>
  <c r="Q89" i="75"/>
  <c r="P89" i="75"/>
  <c r="O89" i="75"/>
  <c r="N89" i="75"/>
  <c r="M89" i="75"/>
  <c r="L89" i="75"/>
  <c r="K89" i="75"/>
  <c r="J89" i="75"/>
  <c r="I89" i="75"/>
  <c r="H89" i="75"/>
  <c r="G89" i="75"/>
  <c r="F89" i="75"/>
  <c r="Q88" i="75"/>
  <c r="P88" i="75"/>
  <c r="O88" i="75"/>
  <c r="N88" i="75"/>
  <c r="M88" i="75"/>
  <c r="L88" i="75"/>
  <c r="H88" i="75"/>
  <c r="G88" i="75"/>
  <c r="F88" i="75"/>
  <c r="K87" i="75"/>
  <c r="J87" i="75"/>
  <c r="I87" i="75"/>
  <c r="Q86" i="75"/>
  <c r="P86" i="75"/>
  <c r="O86" i="75"/>
  <c r="N86" i="75"/>
  <c r="M86" i="75"/>
  <c r="L86" i="75"/>
  <c r="K86" i="75"/>
  <c r="J86" i="75"/>
  <c r="I86" i="75"/>
  <c r="H86" i="75"/>
  <c r="G86" i="75"/>
  <c r="F86" i="75"/>
  <c r="Q85" i="75"/>
  <c r="Q91" i="75" s="1"/>
  <c r="P85" i="75"/>
  <c r="P91" i="75" s="1"/>
  <c r="O85" i="75"/>
  <c r="O91" i="75" s="1"/>
  <c r="N85" i="75"/>
  <c r="N91" i="75" s="1"/>
  <c r="M85" i="75"/>
  <c r="M91" i="75" s="1"/>
  <c r="L85" i="75"/>
  <c r="L91" i="75" s="1"/>
  <c r="K85" i="75"/>
  <c r="K91" i="75" s="1"/>
  <c r="J85" i="75"/>
  <c r="J91" i="75" s="1"/>
  <c r="I85" i="75"/>
  <c r="I91" i="75" s="1"/>
  <c r="H85" i="75"/>
  <c r="H91" i="75" s="1"/>
  <c r="G85" i="75"/>
  <c r="F85" i="75"/>
  <c r="F91" i="75" s="1"/>
  <c r="Q81" i="75"/>
  <c r="P81" i="75"/>
  <c r="O81" i="75"/>
  <c r="N81" i="75"/>
  <c r="M81" i="75"/>
  <c r="L81" i="75"/>
  <c r="K81" i="75"/>
  <c r="J81" i="75"/>
  <c r="I81" i="75"/>
  <c r="H81" i="75"/>
  <c r="G81" i="75"/>
  <c r="F81" i="75"/>
  <c r="Q80" i="75"/>
  <c r="P80" i="75"/>
  <c r="O80" i="75"/>
  <c r="N80" i="75"/>
  <c r="M80" i="75"/>
  <c r="L80" i="75"/>
  <c r="K80" i="75"/>
  <c r="J80" i="75"/>
  <c r="I80" i="75"/>
  <c r="H80" i="75"/>
  <c r="G80" i="75"/>
  <c r="F80" i="75"/>
  <c r="Q79" i="75"/>
  <c r="P79" i="75"/>
  <c r="O79" i="75"/>
  <c r="N79" i="75"/>
  <c r="M79" i="75"/>
  <c r="L79" i="75"/>
  <c r="H79" i="75"/>
  <c r="G79" i="75"/>
  <c r="F79" i="75"/>
  <c r="K78" i="75"/>
  <c r="J78" i="75"/>
  <c r="I78" i="75"/>
  <c r="Q77" i="75"/>
  <c r="P77" i="75"/>
  <c r="O77" i="75"/>
  <c r="N77" i="75"/>
  <c r="M77" i="75"/>
  <c r="L77" i="75"/>
  <c r="K77" i="75"/>
  <c r="J77" i="75"/>
  <c r="I77" i="75"/>
  <c r="H77" i="75"/>
  <c r="G77" i="75"/>
  <c r="F77" i="75"/>
  <c r="Q76" i="75"/>
  <c r="Q82" i="75" s="1"/>
  <c r="P76" i="75"/>
  <c r="P82" i="75" s="1"/>
  <c r="O76" i="75"/>
  <c r="O82" i="75" s="1"/>
  <c r="N76" i="75"/>
  <c r="N82" i="75" s="1"/>
  <c r="M76" i="75"/>
  <c r="M82" i="75" s="1"/>
  <c r="L76" i="75"/>
  <c r="L82" i="75" s="1"/>
  <c r="K76" i="75"/>
  <c r="K82" i="75" s="1"/>
  <c r="J76" i="75"/>
  <c r="J82" i="75" s="1"/>
  <c r="I76" i="75"/>
  <c r="I82" i="75" s="1"/>
  <c r="H76" i="75"/>
  <c r="H82" i="75" s="1"/>
  <c r="G76" i="75"/>
  <c r="F76" i="75"/>
  <c r="F82" i="75" s="1"/>
  <c r="Q72" i="75"/>
  <c r="P72" i="75"/>
  <c r="O72" i="75"/>
  <c r="N72" i="75"/>
  <c r="M72" i="75"/>
  <c r="L72" i="75"/>
  <c r="K72" i="75"/>
  <c r="J72" i="75"/>
  <c r="I72" i="75"/>
  <c r="H72" i="75"/>
  <c r="G72" i="75"/>
  <c r="F72" i="75"/>
  <c r="Q71" i="75"/>
  <c r="P71" i="75"/>
  <c r="O71" i="75"/>
  <c r="N71" i="75"/>
  <c r="M71" i="75"/>
  <c r="L71" i="75"/>
  <c r="K71" i="75"/>
  <c r="J71" i="75"/>
  <c r="I71" i="75"/>
  <c r="H71" i="75"/>
  <c r="G71" i="75"/>
  <c r="F71" i="75"/>
  <c r="Q70" i="75"/>
  <c r="P70" i="75"/>
  <c r="O70" i="75"/>
  <c r="N70" i="75"/>
  <c r="M70" i="75"/>
  <c r="L70" i="75"/>
  <c r="H70" i="75"/>
  <c r="G70" i="75"/>
  <c r="F70" i="75"/>
  <c r="K69" i="75"/>
  <c r="J69" i="75"/>
  <c r="I69" i="75"/>
  <c r="Q68" i="75"/>
  <c r="P68" i="75"/>
  <c r="O68" i="75"/>
  <c r="N68" i="75"/>
  <c r="M68" i="75"/>
  <c r="L68" i="75"/>
  <c r="K68" i="75"/>
  <c r="J68" i="75"/>
  <c r="I68" i="75"/>
  <c r="H68" i="75"/>
  <c r="G68" i="75"/>
  <c r="F68" i="75"/>
  <c r="Q67" i="75"/>
  <c r="Q73" i="75" s="1"/>
  <c r="P67" i="75"/>
  <c r="P73" i="75" s="1"/>
  <c r="O67" i="75"/>
  <c r="O73" i="75" s="1"/>
  <c r="N67" i="75"/>
  <c r="N73" i="75" s="1"/>
  <c r="M67" i="75"/>
  <c r="M73" i="75" s="1"/>
  <c r="L67" i="75"/>
  <c r="L73" i="75" s="1"/>
  <c r="K67" i="75"/>
  <c r="K73" i="75" s="1"/>
  <c r="J67" i="75"/>
  <c r="J73" i="75" s="1"/>
  <c r="I67" i="75"/>
  <c r="I73" i="75" s="1"/>
  <c r="H67" i="75"/>
  <c r="H73" i="75" s="1"/>
  <c r="G67" i="75"/>
  <c r="G73" i="75" s="1"/>
  <c r="F67" i="75"/>
  <c r="F73" i="75" s="1"/>
  <c r="Q63" i="75"/>
  <c r="P63" i="75"/>
  <c r="O63" i="75"/>
  <c r="N63" i="75"/>
  <c r="M63" i="75"/>
  <c r="L63" i="75"/>
  <c r="K63" i="75"/>
  <c r="J63" i="75"/>
  <c r="I63" i="75"/>
  <c r="H63" i="75"/>
  <c r="G63" i="75"/>
  <c r="F63" i="75"/>
  <c r="Q62" i="75"/>
  <c r="P62" i="75"/>
  <c r="O62" i="75"/>
  <c r="N62" i="75"/>
  <c r="M62" i="75"/>
  <c r="L62" i="75"/>
  <c r="K62" i="75"/>
  <c r="J62" i="75"/>
  <c r="I62" i="75"/>
  <c r="H62" i="75"/>
  <c r="G62" i="75"/>
  <c r="F62" i="75"/>
  <c r="Q61" i="75"/>
  <c r="P61" i="75"/>
  <c r="O61" i="75"/>
  <c r="N61" i="75"/>
  <c r="M61" i="75"/>
  <c r="L61" i="75"/>
  <c r="H61" i="75"/>
  <c r="G61" i="75"/>
  <c r="F61" i="75"/>
  <c r="K60" i="75"/>
  <c r="J60" i="75"/>
  <c r="I60" i="75"/>
  <c r="Q59" i="75"/>
  <c r="P59" i="75"/>
  <c r="O59" i="75"/>
  <c r="N59" i="75"/>
  <c r="M59" i="75"/>
  <c r="L59" i="75"/>
  <c r="K59" i="75"/>
  <c r="J59" i="75"/>
  <c r="I59" i="75"/>
  <c r="H59" i="75"/>
  <c r="G59" i="75"/>
  <c r="F59" i="75"/>
  <c r="Q58" i="75"/>
  <c r="Q64" i="75" s="1"/>
  <c r="P58" i="75"/>
  <c r="P64" i="75" s="1"/>
  <c r="O58" i="75"/>
  <c r="O64" i="75" s="1"/>
  <c r="N58" i="75"/>
  <c r="N64" i="75" s="1"/>
  <c r="M58" i="75"/>
  <c r="M64" i="75" s="1"/>
  <c r="L58" i="75"/>
  <c r="L64" i="75" s="1"/>
  <c r="K58" i="75"/>
  <c r="K64" i="75" s="1"/>
  <c r="J58" i="75"/>
  <c r="J64" i="75" s="1"/>
  <c r="I58" i="75"/>
  <c r="H58" i="75"/>
  <c r="H64" i="75" s="1"/>
  <c r="G58" i="75"/>
  <c r="F58" i="75"/>
  <c r="F64" i="75" s="1"/>
  <c r="Q54" i="75"/>
  <c r="P54" i="75"/>
  <c r="O54" i="75"/>
  <c r="N54" i="75"/>
  <c r="M54" i="75"/>
  <c r="L54" i="75"/>
  <c r="K54" i="75"/>
  <c r="J54" i="75"/>
  <c r="I54" i="75"/>
  <c r="H54" i="75"/>
  <c r="G54" i="75"/>
  <c r="F54" i="75"/>
  <c r="Q53" i="75"/>
  <c r="P53" i="75"/>
  <c r="O53" i="75"/>
  <c r="N53" i="75"/>
  <c r="M53" i="75"/>
  <c r="L53" i="75"/>
  <c r="K53" i="75"/>
  <c r="J53" i="75"/>
  <c r="I53" i="75"/>
  <c r="H53" i="75"/>
  <c r="G53" i="75"/>
  <c r="F53" i="75"/>
  <c r="Q52" i="75"/>
  <c r="P52" i="75"/>
  <c r="O52" i="75"/>
  <c r="N52" i="75"/>
  <c r="M52" i="75"/>
  <c r="L52" i="75"/>
  <c r="H52" i="75"/>
  <c r="G52" i="75"/>
  <c r="F52" i="75"/>
  <c r="K51" i="75"/>
  <c r="J51" i="75"/>
  <c r="I51" i="75"/>
  <c r="Q50" i="75"/>
  <c r="P50" i="75"/>
  <c r="O50" i="75"/>
  <c r="N50" i="75"/>
  <c r="M50" i="75"/>
  <c r="L50" i="75"/>
  <c r="K50" i="75"/>
  <c r="J50" i="75"/>
  <c r="I50" i="75"/>
  <c r="H50" i="75"/>
  <c r="G50" i="75"/>
  <c r="F50" i="75"/>
  <c r="Q49" i="75"/>
  <c r="Q55" i="75" s="1"/>
  <c r="P49" i="75"/>
  <c r="P55" i="75" s="1"/>
  <c r="O49" i="75"/>
  <c r="O55" i="75" s="1"/>
  <c r="N49" i="75"/>
  <c r="N55" i="75" s="1"/>
  <c r="M49" i="75"/>
  <c r="M55" i="75" s="1"/>
  <c r="L49" i="75"/>
  <c r="L55" i="75" s="1"/>
  <c r="K49" i="75"/>
  <c r="K55" i="75" s="1"/>
  <c r="J49" i="75"/>
  <c r="J55" i="75" s="1"/>
  <c r="I49" i="75"/>
  <c r="I55" i="75" s="1"/>
  <c r="H49" i="75"/>
  <c r="H55" i="75" s="1"/>
  <c r="G49" i="75"/>
  <c r="F49" i="75"/>
  <c r="F55" i="75" s="1"/>
  <c r="Q45" i="75"/>
  <c r="P45" i="75"/>
  <c r="O45" i="75"/>
  <c r="N45" i="75"/>
  <c r="M45" i="75"/>
  <c r="L45" i="75"/>
  <c r="K45" i="75"/>
  <c r="J45" i="75"/>
  <c r="I45" i="75"/>
  <c r="H45" i="75"/>
  <c r="G45" i="75"/>
  <c r="F45" i="75"/>
  <c r="Q44" i="75"/>
  <c r="P44" i="75"/>
  <c r="O44" i="75"/>
  <c r="N44" i="75"/>
  <c r="M44" i="75"/>
  <c r="L44" i="75"/>
  <c r="K44" i="75"/>
  <c r="J44" i="75"/>
  <c r="I44" i="75"/>
  <c r="H44" i="75"/>
  <c r="G44" i="75"/>
  <c r="F44" i="75"/>
  <c r="Q43" i="75"/>
  <c r="P43" i="75"/>
  <c r="O43" i="75"/>
  <c r="N43" i="75"/>
  <c r="M43" i="75"/>
  <c r="L43" i="75"/>
  <c r="H43" i="75"/>
  <c r="G43" i="75"/>
  <c r="F43" i="75"/>
  <c r="K42" i="75"/>
  <c r="J42" i="75"/>
  <c r="I42" i="75"/>
  <c r="Q41" i="75"/>
  <c r="P41" i="75"/>
  <c r="O41" i="75"/>
  <c r="N41" i="75"/>
  <c r="M41" i="75"/>
  <c r="L41" i="75"/>
  <c r="K41" i="75"/>
  <c r="J41" i="75"/>
  <c r="I41" i="75"/>
  <c r="H41" i="75"/>
  <c r="G41" i="75"/>
  <c r="F41" i="75"/>
  <c r="Q40" i="75"/>
  <c r="Q46" i="75" s="1"/>
  <c r="P40" i="75"/>
  <c r="P46" i="75" s="1"/>
  <c r="O40" i="75"/>
  <c r="O46" i="75" s="1"/>
  <c r="N40" i="75"/>
  <c r="N46" i="75" s="1"/>
  <c r="M40" i="75"/>
  <c r="M46" i="75" s="1"/>
  <c r="L40" i="75"/>
  <c r="L46" i="75" s="1"/>
  <c r="K40" i="75"/>
  <c r="K46" i="75" s="1"/>
  <c r="J40" i="75"/>
  <c r="J46" i="75" s="1"/>
  <c r="I40" i="75"/>
  <c r="I46" i="75" s="1"/>
  <c r="H40" i="75"/>
  <c r="H46" i="75" s="1"/>
  <c r="G40" i="75"/>
  <c r="F40" i="75"/>
  <c r="F46" i="75" s="1"/>
  <c r="N37" i="75"/>
  <c r="Q36" i="75"/>
  <c r="P36" i="75"/>
  <c r="O36" i="75"/>
  <c r="N36" i="75"/>
  <c r="M36" i="75"/>
  <c r="L36" i="75"/>
  <c r="K36" i="75"/>
  <c r="J36" i="75"/>
  <c r="I36" i="75"/>
  <c r="H36" i="75"/>
  <c r="G36" i="75"/>
  <c r="F36" i="75"/>
  <c r="Q35" i="75"/>
  <c r="P35" i="75"/>
  <c r="O35" i="75"/>
  <c r="N35" i="75"/>
  <c r="M35" i="75"/>
  <c r="L35" i="75"/>
  <c r="K35" i="75"/>
  <c r="J35" i="75"/>
  <c r="I35" i="75"/>
  <c r="H35" i="75"/>
  <c r="G35" i="75"/>
  <c r="F35" i="75"/>
  <c r="Q34" i="75"/>
  <c r="P34" i="75"/>
  <c r="O34" i="75"/>
  <c r="N34" i="75"/>
  <c r="M34" i="75"/>
  <c r="L34" i="75"/>
  <c r="H34" i="75"/>
  <c r="G34" i="75"/>
  <c r="F34" i="75"/>
  <c r="K33" i="75"/>
  <c r="J33" i="75"/>
  <c r="I33" i="75"/>
  <c r="Q32" i="75"/>
  <c r="P32" i="75"/>
  <c r="O32" i="75"/>
  <c r="N32" i="75"/>
  <c r="M32" i="75"/>
  <c r="L32" i="75"/>
  <c r="K32" i="75"/>
  <c r="J32" i="75"/>
  <c r="I32" i="75"/>
  <c r="H32" i="75"/>
  <c r="G32" i="75"/>
  <c r="F32" i="75"/>
  <c r="Q31" i="75"/>
  <c r="Q37" i="75" s="1"/>
  <c r="P31" i="75"/>
  <c r="P37" i="75" s="1"/>
  <c r="O31" i="75"/>
  <c r="O37" i="75" s="1"/>
  <c r="N31" i="75"/>
  <c r="M31" i="75"/>
  <c r="M37" i="75" s="1"/>
  <c r="L31" i="75"/>
  <c r="L37" i="75" s="1"/>
  <c r="K31" i="75"/>
  <c r="K37" i="75" s="1"/>
  <c r="J31" i="75"/>
  <c r="J37" i="75" s="1"/>
  <c r="I31" i="75"/>
  <c r="I37" i="75" s="1"/>
  <c r="H31" i="75"/>
  <c r="H37" i="75" s="1"/>
  <c r="G31" i="75"/>
  <c r="G37" i="75" s="1"/>
  <c r="F31" i="75"/>
  <c r="F37" i="75" s="1"/>
  <c r="Q27" i="75"/>
  <c r="P27" i="75"/>
  <c r="O27" i="75"/>
  <c r="N27" i="75"/>
  <c r="M27" i="75"/>
  <c r="L27" i="75"/>
  <c r="K27" i="75"/>
  <c r="J27" i="75"/>
  <c r="I27" i="75"/>
  <c r="H27" i="75"/>
  <c r="G27" i="75"/>
  <c r="F27" i="75"/>
  <c r="Q26" i="75"/>
  <c r="P26" i="75"/>
  <c r="O26" i="75"/>
  <c r="N26" i="75"/>
  <c r="M26" i="75"/>
  <c r="L26" i="75"/>
  <c r="K26" i="75"/>
  <c r="J26" i="75"/>
  <c r="I26" i="75"/>
  <c r="H26" i="75"/>
  <c r="G26" i="75"/>
  <c r="F26" i="75"/>
  <c r="Q25" i="75"/>
  <c r="P25" i="75"/>
  <c r="O25" i="75"/>
  <c r="N25" i="75"/>
  <c r="M25" i="75"/>
  <c r="L25" i="75"/>
  <c r="H25" i="75"/>
  <c r="G25" i="75"/>
  <c r="F25" i="75"/>
  <c r="K24" i="75"/>
  <c r="J24" i="75"/>
  <c r="I24" i="75"/>
  <c r="Q23" i="75"/>
  <c r="P23" i="75"/>
  <c r="O23" i="75"/>
  <c r="N23" i="75"/>
  <c r="M23" i="75"/>
  <c r="L23" i="75"/>
  <c r="K23" i="75"/>
  <c r="J23" i="75"/>
  <c r="I23" i="75"/>
  <c r="H23" i="75"/>
  <c r="G23" i="75"/>
  <c r="F23" i="75"/>
  <c r="Q22" i="75"/>
  <c r="Q28" i="75" s="1"/>
  <c r="P22" i="75"/>
  <c r="P28" i="75" s="1"/>
  <c r="O22" i="75"/>
  <c r="O28" i="75" s="1"/>
  <c r="N22" i="75"/>
  <c r="N28" i="75" s="1"/>
  <c r="M22" i="75"/>
  <c r="M28" i="75" s="1"/>
  <c r="L22" i="75"/>
  <c r="L28" i="75" s="1"/>
  <c r="K22" i="75"/>
  <c r="K28" i="75" s="1"/>
  <c r="J22" i="75"/>
  <c r="J28" i="75" s="1"/>
  <c r="I22" i="75"/>
  <c r="H22" i="75"/>
  <c r="H28" i="75" s="1"/>
  <c r="G22" i="75"/>
  <c r="F22" i="75"/>
  <c r="F28" i="75" s="1"/>
  <c r="Q18" i="75"/>
  <c r="P18" i="75"/>
  <c r="O18" i="75"/>
  <c r="N18" i="75"/>
  <c r="M18" i="75"/>
  <c r="L18" i="75"/>
  <c r="K18" i="75"/>
  <c r="J18" i="75"/>
  <c r="I18" i="75"/>
  <c r="H18" i="75"/>
  <c r="G18" i="75"/>
  <c r="F18" i="75"/>
  <c r="Q17" i="75"/>
  <c r="P17" i="75"/>
  <c r="O17" i="75"/>
  <c r="N17" i="75"/>
  <c r="M17" i="75"/>
  <c r="L17" i="75"/>
  <c r="K17" i="75"/>
  <c r="J17" i="75"/>
  <c r="I17" i="75"/>
  <c r="H17" i="75"/>
  <c r="G17" i="75"/>
  <c r="F17" i="75"/>
  <c r="Q16" i="75"/>
  <c r="P16" i="75"/>
  <c r="O16" i="75"/>
  <c r="N16" i="75"/>
  <c r="M16" i="75"/>
  <c r="L16" i="75"/>
  <c r="H16" i="75"/>
  <c r="G16" i="75"/>
  <c r="F16" i="75"/>
  <c r="K15" i="75"/>
  <c r="J15" i="75"/>
  <c r="I15" i="75"/>
  <c r="Q14" i="75"/>
  <c r="P14" i="75"/>
  <c r="O14" i="75"/>
  <c r="N14" i="75"/>
  <c r="M14" i="75"/>
  <c r="L14" i="75"/>
  <c r="K14" i="75"/>
  <c r="J14" i="75"/>
  <c r="I14" i="75"/>
  <c r="H14" i="75"/>
  <c r="G14" i="75"/>
  <c r="F14" i="75"/>
  <c r="Q13" i="75"/>
  <c r="Q19" i="75" s="1"/>
  <c r="P13" i="75"/>
  <c r="P19" i="75" s="1"/>
  <c r="O13" i="75"/>
  <c r="O19" i="75" s="1"/>
  <c r="N13" i="75"/>
  <c r="N19" i="75" s="1"/>
  <c r="M13" i="75"/>
  <c r="M19" i="75" s="1"/>
  <c r="L13" i="75"/>
  <c r="L19" i="75" s="1"/>
  <c r="K13" i="75"/>
  <c r="K19" i="75" s="1"/>
  <c r="J13" i="75"/>
  <c r="I13" i="75"/>
  <c r="H13" i="75"/>
  <c r="G13" i="75"/>
  <c r="F13" i="75"/>
  <c r="F19" i="75" s="1"/>
  <c r="Q335" i="72"/>
  <c r="P335" i="72"/>
  <c r="O335" i="72"/>
  <c r="N335" i="72"/>
  <c r="M335" i="72"/>
  <c r="L335" i="72"/>
  <c r="K335" i="72"/>
  <c r="J335" i="72"/>
  <c r="I335" i="72"/>
  <c r="H335" i="72"/>
  <c r="G335" i="72"/>
  <c r="F335" i="72"/>
  <c r="Q333" i="72"/>
  <c r="P333" i="72"/>
  <c r="O333" i="72"/>
  <c r="N333" i="72"/>
  <c r="M333" i="72"/>
  <c r="L333" i="72"/>
  <c r="K333" i="72"/>
  <c r="J333" i="72"/>
  <c r="I333" i="72"/>
  <c r="H333" i="72"/>
  <c r="G333" i="72"/>
  <c r="F333" i="72"/>
  <c r="Q332" i="72"/>
  <c r="P332" i="72"/>
  <c r="O332" i="72"/>
  <c r="N332" i="72"/>
  <c r="M332" i="72"/>
  <c r="L332" i="72"/>
  <c r="K332" i="72"/>
  <c r="J332" i="72"/>
  <c r="I332" i="72"/>
  <c r="H332" i="72"/>
  <c r="G332" i="72"/>
  <c r="F332" i="72"/>
  <c r="Q331" i="72"/>
  <c r="P331" i="72"/>
  <c r="O331" i="72"/>
  <c r="N331" i="72"/>
  <c r="M331" i="72"/>
  <c r="L331" i="72"/>
  <c r="H331" i="72"/>
  <c r="G331" i="72"/>
  <c r="F331" i="72"/>
  <c r="K330" i="72"/>
  <c r="J330" i="72"/>
  <c r="I330" i="72"/>
  <c r="Q329" i="72"/>
  <c r="P329" i="72"/>
  <c r="O329" i="72"/>
  <c r="N329" i="72"/>
  <c r="M329" i="72"/>
  <c r="L329" i="72"/>
  <c r="K329" i="72"/>
  <c r="J329" i="72"/>
  <c r="I329" i="72"/>
  <c r="H329" i="72"/>
  <c r="G329" i="72"/>
  <c r="F329" i="72"/>
  <c r="Q328" i="72"/>
  <c r="Q334" i="72" s="1"/>
  <c r="P328" i="72"/>
  <c r="P334" i="72" s="1"/>
  <c r="O328" i="72"/>
  <c r="O334" i="72" s="1"/>
  <c r="N328" i="72"/>
  <c r="N334" i="72" s="1"/>
  <c r="M328" i="72"/>
  <c r="M334" i="72" s="1"/>
  <c r="L328" i="72"/>
  <c r="L334" i="72" s="1"/>
  <c r="K328" i="72"/>
  <c r="K334" i="72" s="1"/>
  <c r="J328" i="72"/>
  <c r="J334" i="72" s="1"/>
  <c r="I328" i="72"/>
  <c r="I334" i="72" s="1"/>
  <c r="H328" i="72"/>
  <c r="H334" i="72" s="1"/>
  <c r="G328" i="72"/>
  <c r="F328" i="72"/>
  <c r="F334" i="72" s="1"/>
  <c r="Q324" i="72"/>
  <c r="P324" i="72"/>
  <c r="O324" i="72"/>
  <c r="N324" i="72"/>
  <c r="M324" i="72"/>
  <c r="L324" i="72"/>
  <c r="K324" i="72"/>
  <c r="J324" i="72"/>
  <c r="I324" i="72"/>
  <c r="H324" i="72"/>
  <c r="G324" i="72"/>
  <c r="F324" i="72"/>
  <c r="Q323" i="72"/>
  <c r="P323" i="72"/>
  <c r="O323" i="72"/>
  <c r="N323" i="72"/>
  <c r="M323" i="72"/>
  <c r="L323" i="72"/>
  <c r="K323" i="72"/>
  <c r="J323" i="72"/>
  <c r="I323" i="72"/>
  <c r="H323" i="72"/>
  <c r="G323" i="72"/>
  <c r="F323" i="72"/>
  <c r="Q322" i="72"/>
  <c r="P322" i="72"/>
  <c r="O322" i="72"/>
  <c r="N322" i="72"/>
  <c r="M322" i="72"/>
  <c r="L322" i="72"/>
  <c r="H322" i="72"/>
  <c r="G322" i="72"/>
  <c r="F322" i="72"/>
  <c r="K321" i="72"/>
  <c r="J321" i="72"/>
  <c r="I321" i="72"/>
  <c r="Q320" i="72"/>
  <c r="P320" i="72"/>
  <c r="O320" i="72"/>
  <c r="N320" i="72"/>
  <c r="M320" i="72"/>
  <c r="L320" i="72"/>
  <c r="K320" i="72"/>
  <c r="J320" i="72"/>
  <c r="I320" i="72"/>
  <c r="H320" i="72"/>
  <c r="G320" i="72"/>
  <c r="F320" i="72"/>
  <c r="Q319" i="72"/>
  <c r="Q325" i="72" s="1"/>
  <c r="P319" i="72"/>
  <c r="P325" i="72" s="1"/>
  <c r="O319" i="72"/>
  <c r="O325" i="72" s="1"/>
  <c r="N319" i="72"/>
  <c r="N325" i="72" s="1"/>
  <c r="M319" i="72"/>
  <c r="M325" i="72" s="1"/>
  <c r="L319" i="72"/>
  <c r="L325" i="72" s="1"/>
  <c r="K319" i="72"/>
  <c r="K325" i="72" s="1"/>
  <c r="J319" i="72"/>
  <c r="J325" i="72" s="1"/>
  <c r="I319" i="72"/>
  <c r="I325" i="72" s="1"/>
  <c r="H319" i="72"/>
  <c r="H325" i="72" s="1"/>
  <c r="G319" i="72"/>
  <c r="G325" i="72" s="1"/>
  <c r="F319" i="72"/>
  <c r="F325" i="72" s="1"/>
  <c r="Q315" i="72"/>
  <c r="P315" i="72"/>
  <c r="O315" i="72"/>
  <c r="N315" i="72"/>
  <c r="M315" i="72"/>
  <c r="L315" i="72"/>
  <c r="K315" i="72"/>
  <c r="J315" i="72"/>
  <c r="I315" i="72"/>
  <c r="H315" i="72"/>
  <c r="G315" i="72"/>
  <c r="F315" i="72"/>
  <c r="Q314" i="72"/>
  <c r="P314" i="72"/>
  <c r="O314" i="72"/>
  <c r="N314" i="72"/>
  <c r="M314" i="72"/>
  <c r="L314" i="72"/>
  <c r="K314" i="72"/>
  <c r="J314" i="72"/>
  <c r="I314" i="72"/>
  <c r="H314" i="72"/>
  <c r="G314" i="72"/>
  <c r="F314" i="72"/>
  <c r="Q313" i="72"/>
  <c r="P313" i="72"/>
  <c r="O313" i="72"/>
  <c r="N313" i="72"/>
  <c r="M313" i="72"/>
  <c r="L313" i="72"/>
  <c r="H313" i="72"/>
  <c r="G313" i="72"/>
  <c r="F313" i="72"/>
  <c r="K312" i="72"/>
  <c r="J312" i="72"/>
  <c r="I312" i="72"/>
  <c r="Q311" i="72"/>
  <c r="P311" i="72"/>
  <c r="O311" i="72"/>
  <c r="N311" i="72"/>
  <c r="M311" i="72"/>
  <c r="L311" i="72"/>
  <c r="K311" i="72"/>
  <c r="J311" i="72"/>
  <c r="I311" i="72"/>
  <c r="H311" i="72"/>
  <c r="G311" i="72"/>
  <c r="F311" i="72"/>
  <c r="Q310" i="72"/>
  <c r="Q316" i="72" s="1"/>
  <c r="P310" i="72"/>
  <c r="P316" i="72" s="1"/>
  <c r="O310" i="72"/>
  <c r="O316" i="72" s="1"/>
  <c r="N310" i="72"/>
  <c r="N316" i="72" s="1"/>
  <c r="M310" i="72"/>
  <c r="M316" i="72" s="1"/>
  <c r="L310" i="72"/>
  <c r="L316" i="72" s="1"/>
  <c r="K310" i="72"/>
  <c r="K316" i="72" s="1"/>
  <c r="J310" i="72"/>
  <c r="J316" i="72" s="1"/>
  <c r="I310" i="72"/>
  <c r="H310" i="72"/>
  <c r="H316" i="72" s="1"/>
  <c r="G310" i="72"/>
  <c r="F310" i="72"/>
  <c r="F316" i="72" s="1"/>
  <c r="Q306" i="72"/>
  <c r="P306" i="72"/>
  <c r="O306" i="72"/>
  <c r="N306" i="72"/>
  <c r="M306" i="72"/>
  <c r="L306" i="72"/>
  <c r="K306" i="72"/>
  <c r="J306" i="72"/>
  <c r="I306" i="72"/>
  <c r="H306" i="72"/>
  <c r="G306" i="72"/>
  <c r="F306" i="72"/>
  <c r="Q305" i="72"/>
  <c r="P305" i="72"/>
  <c r="O305" i="72"/>
  <c r="N305" i="72"/>
  <c r="M305" i="72"/>
  <c r="L305" i="72"/>
  <c r="K305" i="72"/>
  <c r="J305" i="72"/>
  <c r="I305" i="72"/>
  <c r="H305" i="72"/>
  <c r="G305" i="72"/>
  <c r="F305" i="72"/>
  <c r="Q304" i="72"/>
  <c r="P304" i="72"/>
  <c r="O304" i="72"/>
  <c r="N304" i="72"/>
  <c r="M304" i="72"/>
  <c r="L304" i="72"/>
  <c r="H304" i="72"/>
  <c r="G304" i="72"/>
  <c r="F304" i="72"/>
  <c r="K303" i="72"/>
  <c r="J303" i="72"/>
  <c r="I303" i="72"/>
  <c r="Q302" i="72"/>
  <c r="P302" i="72"/>
  <c r="O302" i="72"/>
  <c r="N302" i="72"/>
  <c r="M302" i="72"/>
  <c r="L302" i="72"/>
  <c r="K302" i="72"/>
  <c r="J302" i="72"/>
  <c r="I302" i="72"/>
  <c r="H302" i="72"/>
  <c r="G302" i="72"/>
  <c r="F302" i="72"/>
  <c r="Q301" i="72"/>
  <c r="Q307" i="72" s="1"/>
  <c r="P301" i="72"/>
  <c r="P307" i="72" s="1"/>
  <c r="O301" i="72"/>
  <c r="O307" i="72" s="1"/>
  <c r="N301" i="72"/>
  <c r="N307" i="72" s="1"/>
  <c r="M301" i="72"/>
  <c r="M307" i="72" s="1"/>
  <c r="L301" i="72"/>
  <c r="L307" i="72" s="1"/>
  <c r="K301" i="72"/>
  <c r="K307" i="72" s="1"/>
  <c r="J301" i="72"/>
  <c r="J307" i="72" s="1"/>
  <c r="I301" i="72"/>
  <c r="I307" i="72" s="1"/>
  <c r="H301" i="72"/>
  <c r="H307" i="72" s="1"/>
  <c r="G301" i="72"/>
  <c r="F301" i="72"/>
  <c r="F307" i="72" s="1"/>
  <c r="Q297" i="72"/>
  <c r="P297" i="72"/>
  <c r="O297" i="72"/>
  <c r="N297" i="72"/>
  <c r="M297" i="72"/>
  <c r="L297" i="72"/>
  <c r="K297" i="72"/>
  <c r="J297" i="72"/>
  <c r="I297" i="72"/>
  <c r="H297" i="72"/>
  <c r="G297" i="72"/>
  <c r="F297" i="72"/>
  <c r="Q296" i="72"/>
  <c r="P296" i="72"/>
  <c r="O296" i="72"/>
  <c r="N296" i="72"/>
  <c r="M296" i="72"/>
  <c r="L296" i="72"/>
  <c r="K296" i="72"/>
  <c r="J296" i="72"/>
  <c r="I296" i="72"/>
  <c r="H296" i="72"/>
  <c r="G296" i="72"/>
  <c r="F296" i="72"/>
  <c r="Q295" i="72"/>
  <c r="P295" i="72"/>
  <c r="O295" i="72"/>
  <c r="N295" i="72"/>
  <c r="M295" i="72"/>
  <c r="L295" i="72"/>
  <c r="H295" i="72"/>
  <c r="G295" i="72"/>
  <c r="F295" i="72"/>
  <c r="K294" i="72"/>
  <c r="J294" i="72"/>
  <c r="I294" i="72"/>
  <c r="Q293" i="72"/>
  <c r="P293" i="72"/>
  <c r="O293" i="72"/>
  <c r="N293" i="72"/>
  <c r="M293" i="72"/>
  <c r="L293" i="72"/>
  <c r="K293" i="72"/>
  <c r="J293" i="72"/>
  <c r="I293" i="72"/>
  <c r="H293" i="72"/>
  <c r="G293" i="72"/>
  <c r="F293" i="72"/>
  <c r="Q292" i="72"/>
  <c r="Q298" i="72" s="1"/>
  <c r="P292" i="72"/>
  <c r="P298" i="72" s="1"/>
  <c r="O292" i="72"/>
  <c r="O298" i="72" s="1"/>
  <c r="N292" i="72"/>
  <c r="N298" i="72" s="1"/>
  <c r="M292" i="72"/>
  <c r="M298" i="72" s="1"/>
  <c r="L292" i="72"/>
  <c r="L298" i="72" s="1"/>
  <c r="K292" i="72"/>
  <c r="K298" i="72" s="1"/>
  <c r="J292" i="72"/>
  <c r="J298" i="72" s="1"/>
  <c r="I292" i="72"/>
  <c r="I298" i="72" s="1"/>
  <c r="H292" i="72"/>
  <c r="H298" i="72" s="1"/>
  <c r="G292" i="72"/>
  <c r="F292" i="72"/>
  <c r="F298" i="72" s="1"/>
  <c r="Q288" i="72"/>
  <c r="P288" i="72"/>
  <c r="O288" i="72"/>
  <c r="N288" i="72"/>
  <c r="M288" i="72"/>
  <c r="L288" i="72"/>
  <c r="K288" i="72"/>
  <c r="J288" i="72"/>
  <c r="I288" i="72"/>
  <c r="H288" i="72"/>
  <c r="G288" i="72"/>
  <c r="F288" i="72"/>
  <c r="Q287" i="72"/>
  <c r="P287" i="72"/>
  <c r="O287" i="72"/>
  <c r="N287" i="72"/>
  <c r="M287" i="72"/>
  <c r="L287" i="72"/>
  <c r="K287" i="72"/>
  <c r="J287" i="72"/>
  <c r="I287" i="72"/>
  <c r="H287" i="72"/>
  <c r="G287" i="72"/>
  <c r="F287" i="72"/>
  <c r="Q286" i="72"/>
  <c r="P286" i="72"/>
  <c r="O286" i="72"/>
  <c r="N286" i="72"/>
  <c r="M286" i="72"/>
  <c r="L286" i="72"/>
  <c r="H286" i="72"/>
  <c r="G286" i="72"/>
  <c r="F286" i="72"/>
  <c r="K285" i="72"/>
  <c r="J285" i="72"/>
  <c r="I285" i="72"/>
  <c r="Q284" i="72"/>
  <c r="P284" i="72"/>
  <c r="O284" i="72"/>
  <c r="N284" i="72"/>
  <c r="M284" i="72"/>
  <c r="L284" i="72"/>
  <c r="K284" i="72"/>
  <c r="J284" i="72"/>
  <c r="I284" i="72"/>
  <c r="H284" i="72"/>
  <c r="G284" i="72"/>
  <c r="F284" i="72"/>
  <c r="Q283" i="72"/>
  <c r="Q289" i="72" s="1"/>
  <c r="P283" i="72"/>
  <c r="P289" i="72" s="1"/>
  <c r="O283" i="72"/>
  <c r="O289" i="72" s="1"/>
  <c r="N283" i="72"/>
  <c r="N289" i="72" s="1"/>
  <c r="M283" i="72"/>
  <c r="M289" i="72" s="1"/>
  <c r="L283" i="72"/>
  <c r="L289" i="72" s="1"/>
  <c r="K283" i="72"/>
  <c r="K289" i="72" s="1"/>
  <c r="J283" i="72"/>
  <c r="J289" i="72" s="1"/>
  <c r="I283" i="72"/>
  <c r="I289" i="72" s="1"/>
  <c r="H283" i="72"/>
  <c r="H289" i="72" s="1"/>
  <c r="G283" i="72"/>
  <c r="G289" i="72" s="1"/>
  <c r="F283" i="72"/>
  <c r="F289" i="72" s="1"/>
  <c r="Q279" i="72"/>
  <c r="P279" i="72"/>
  <c r="O279" i="72"/>
  <c r="N279" i="72"/>
  <c r="M279" i="72"/>
  <c r="L279" i="72"/>
  <c r="K279" i="72"/>
  <c r="J279" i="72"/>
  <c r="I279" i="72"/>
  <c r="H279" i="72"/>
  <c r="G279" i="72"/>
  <c r="F279" i="72"/>
  <c r="Q278" i="72"/>
  <c r="P278" i="72"/>
  <c r="O278" i="72"/>
  <c r="N278" i="72"/>
  <c r="M278" i="72"/>
  <c r="L278" i="72"/>
  <c r="K278" i="72"/>
  <c r="J278" i="72"/>
  <c r="I278" i="72"/>
  <c r="H278" i="72"/>
  <c r="G278" i="72"/>
  <c r="F278" i="72"/>
  <c r="Q277" i="72"/>
  <c r="P277" i="72"/>
  <c r="O277" i="72"/>
  <c r="N277" i="72"/>
  <c r="M277" i="72"/>
  <c r="L277" i="72"/>
  <c r="H277" i="72"/>
  <c r="G277" i="72"/>
  <c r="F277" i="72"/>
  <c r="K276" i="72"/>
  <c r="J276" i="72"/>
  <c r="I276" i="72"/>
  <c r="Q275" i="72"/>
  <c r="P275" i="72"/>
  <c r="O275" i="72"/>
  <c r="N275" i="72"/>
  <c r="M275" i="72"/>
  <c r="L275" i="72"/>
  <c r="K275" i="72"/>
  <c r="J275" i="72"/>
  <c r="I275" i="72"/>
  <c r="H275" i="72"/>
  <c r="G275" i="72"/>
  <c r="F275" i="72"/>
  <c r="Q274" i="72"/>
  <c r="Q280" i="72" s="1"/>
  <c r="P274" i="72"/>
  <c r="P280" i="72" s="1"/>
  <c r="O274" i="72"/>
  <c r="O280" i="72" s="1"/>
  <c r="N274" i="72"/>
  <c r="N280" i="72" s="1"/>
  <c r="M274" i="72"/>
  <c r="M280" i="72" s="1"/>
  <c r="L274" i="72"/>
  <c r="L280" i="72" s="1"/>
  <c r="K274" i="72"/>
  <c r="K280" i="72" s="1"/>
  <c r="J274" i="72"/>
  <c r="J280" i="72" s="1"/>
  <c r="I274" i="72"/>
  <c r="H274" i="72"/>
  <c r="H280" i="72" s="1"/>
  <c r="G274" i="72"/>
  <c r="F274" i="72"/>
  <c r="F280" i="72" s="1"/>
  <c r="Q270" i="72"/>
  <c r="P270" i="72"/>
  <c r="O270" i="72"/>
  <c r="N270" i="72"/>
  <c r="M270" i="72"/>
  <c r="L270" i="72"/>
  <c r="K270" i="72"/>
  <c r="J270" i="72"/>
  <c r="I270" i="72"/>
  <c r="H270" i="72"/>
  <c r="G270" i="72"/>
  <c r="F270" i="72"/>
  <c r="Q269" i="72"/>
  <c r="P269" i="72"/>
  <c r="O269" i="72"/>
  <c r="N269" i="72"/>
  <c r="M269" i="72"/>
  <c r="L269" i="72"/>
  <c r="K269" i="72"/>
  <c r="J269" i="72"/>
  <c r="I269" i="72"/>
  <c r="H269" i="72"/>
  <c r="G269" i="72"/>
  <c r="F269" i="72"/>
  <c r="Q268" i="72"/>
  <c r="P268" i="72"/>
  <c r="O268" i="72"/>
  <c r="N268" i="72"/>
  <c r="M268" i="72"/>
  <c r="L268" i="72"/>
  <c r="H268" i="72"/>
  <c r="G268" i="72"/>
  <c r="F268" i="72"/>
  <c r="K267" i="72"/>
  <c r="J267" i="72"/>
  <c r="I267" i="72"/>
  <c r="Q266" i="72"/>
  <c r="P266" i="72"/>
  <c r="O266" i="72"/>
  <c r="N266" i="72"/>
  <c r="M266" i="72"/>
  <c r="L266" i="72"/>
  <c r="K266" i="72"/>
  <c r="J266" i="72"/>
  <c r="I266" i="72"/>
  <c r="H266" i="72"/>
  <c r="G266" i="72"/>
  <c r="F266" i="72"/>
  <c r="Q265" i="72"/>
  <c r="Q271" i="72" s="1"/>
  <c r="P265" i="72"/>
  <c r="P271" i="72" s="1"/>
  <c r="O265" i="72"/>
  <c r="O271" i="72" s="1"/>
  <c r="N265" i="72"/>
  <c r="N271" i="72" s="1"/>
  <c r="M265" i="72"/>
  <c r="M271" i="72" s="1"/>
  <c r="L265" i="72"/>
  <c r="L271" i="72" s="1"/>
  <c r="K265" i="72"/>
  <c r="K271" i="72" s="1"/>
  <c r="J265" i="72"/>
  <c r="J271" i="72" s="1"/>
  <c r="I265" i="72"/>
  <c r="I271" i="72" s="1"/>
  <c r="H265" i="72"/>
  <c r="H271" i="72" s="1"/>
  <c r="G265" i="72"/>
  <c r="F265" i="72"/>
  <c r="F271" i="72" s="1"/>
  <c r="Q261" i="72"/>
  <c r="P261" i="72"/>
  <c r="O261" i="72"/>
  <c r="N261" i="72"/>
  <c r="M261" i="72"/>
  <c r="L261" i="72"/>
  <c r="K261" i="72"/>
  <c r="J261" i="72"/>
  <c r="I261" i="72"/>
  <c r="H261" i="72"/>
  <c r="G261" i="72"/>
  <c r="F261" i="72"/>
  <c r="Q260" i="72"/>
  <c r="P260" i="72"/>
  <c r="O260" i="72"/>
  <c r="N260" i="72"/>
  <c r="M260" i="72"/>
  <c r="L260" i="72"/>
  <c r="K260" i="72"/>
  <c r="J260" i="72"/>
  <c r="I260" i="72"/>
  <c r="H260" i="72"/>
  <c r="G260" i="72"/>
  <c r="F260" i="72"/>
  <c r="Q259" i="72"/>
  <c r="P259" i="72"/>
  <c r="O259" i="72"/>
  <c r="N259" i="72"/>
  <c r="M259" i="72"/>
  <c r="L259" i="72"/>
  <c r="H259" i="72"/>
  <c r="G259" i="72"/>
  <c r="F259" i="72"/>
  <c r="K258" i="72"/>
  <c r="J258" i="72"/>
  <c r="I258" i="72"/>
  <c r="Q257" i="72"/>
  <c r="P257" i="72"/>
  <c r="O257" i="72"/>
  <c r="N257" i="72"/>
  <c r="M257" i="72"/>
  <c r="L257" i="72"/>
  <c r="K257" i="72"/>
  <c r="J257" i="72"/>
  <c r="I257" i="72"/>
  <c r="H257" i="72"/>
  <c r="G257" i="72"/>
  <c r="F257" i="72"/>
  <c r="Q256" i="72"/>
  <c r="Q262" i="72" s="1"/>
  <c r="P256" i="72"/>
  <c r="P262" i="72" s="1"/>
  <c r="O256" i="72"/>
  <c r="O262" i="72" s="1"/>
  <c r="N256" i="72"/>
  <c r="N262" i="72" s="1"/>
  <c r="M256" i="72"/>
  <c r="M262" i="72" s="1"/>
  <c r="L256" i="72"/>
  <c r="L262" i="72" s="1"/>
  <c r="K256" i="72"/>
  <c r="K262" i="72" s="1"/>
  <c r="J256" i="72"/>
  <c r="J262" i="72" s="1"/>
  <c r="I256" i="72"/>
  <c r="I262" i="72" s="1"/>
  <c r="H256" i="72"/>
  <c r="H262" i="72" s="1"/>
  <c r="G256" i="72"/>
  <c r="F256" i="72"/>
  <c r="F262" i="72" s="1"/>
  <c r="Q252" i="72"/>
  <c r="P252" i="72"/>
  <c r="O252" i="72"/>
  <c r="N252" i="72"/>
  <c r="M252" i="72"/>
  <c r="L252" i="72"/>
  <c r="K252" i="72"/>
  <c r="J252" i="72"/>
  <c r="I252" i="72"/>
  <c r="H252" i="72"/>
  <c r="G252" i="72"/>
  <c r="F252" i="72"/>
  <c r="Q251" i="72"/>
  <c r="P251" i="72"/>
  <c r="O251" i="72"/>
  <c r="N251" i="72"/>
  <c r="M251" i="72"/>
  <c r="L251" i="72"/>
  <c r="K251" i="72"/>
  <c r="J251" i="72"/>
  <c r="I251" i="72"/>
  <c r="H251" i="72"/>
  <c r="G251" i="72"/>
  <c r="F251" i="72"/>
  <c r="Q250" i="72"/>
  <c r="P250" i="72"/>
  <c r="O250" i="72"/>
  <c r="N250" i="72"/>
  <c r="M250" i="72"/>
  <c r="L250" i="72"/>
  <c r="H250" i="72"/>
  <c r="G250" i="72"/>
  <c r="F250" i="72"/>
  <c r="K249" i="72"/>
  <c r="J249" i="72"/>
  <c r="I249" i="72"/>
  <c r="Q248" i="72"/>
  <c r="P248" i="72"/>
  <c r="O248" i="72"/>
  <c r="N248" i="72"/>
  <c r="M248" i="72"/>
  <c r="L248" i="72"/>
  <c r="K248" i="72"/>
  <c r="J248" i="72"/>
  <c r="I248" i="72"/>
  <c r="H248" i="72"/>
  <c r="G248" i="72"/>
  <c r="F248" i="72"/>
  <c r="Q247" i="72"/>
  <c r="Q253" i="72" s="1"/>
  <c r="P247" i="72"/>
  <c r="P253" i="72" s="1"/>
  <c r="O247" i="72"/>
  <c r="O253" i="72" s="1"/>
  <c r="N247" i="72"/>
  <c r="N253" i="72" s="1"/>
  <c r="M247" i="72"/>
  <c r="M253" i="72" s="1"/>
  <c r="L247" i="72"/>
  <c r="L253" i="72" s="1"/>
  <c r="K247" i="72"/>
  <c r="K253" i="72" s="1"/>
  <c r="J247" i="72"/>
  <c r="J253" i="72" s="1"/>
  <c r="I247" i="72"/>
  <c r="I253" i="72" s="1"/>
  <c r="H247" i="72"/>
  <c r="H253" i="72" s="1"/>
  <c r="G247" i="72"/>
  <c r="G253" i="72" s="1"/>
  <c r="F247" i="72"/>
  <c r="F253" i="72" s="1"/>
  <c r="Q243" i="72"/>
  <c r="P243" i="72"/>
  <c r="O243" i="72"/>
  <c r="N243" i="72"/>
  <c r="M243" i="72"/>
  <c r="L243" i="72"/>
  <c r="K243" i="72"/>
  <c r="J243" i="72"/>
  <c r="I243" i="72"/>
  <c r="H243" i="72"/>
  <c r="G243" i="72"/>
  <c r="F243" i="72"/>
  <c r="Q242" i="72"/>
  <c r="P242" i="72"/>
  <c r="O242" i="72"/>
  <c r="N242" i="72"/>
  <c r="M242" i="72"/>
  <c r="L242" i="72"/>
  <c r="K242" i="72"/>
  <c r="J242" i="72"/>
  <c r="I242" i="72"/>
  <c r="H242" i="72"/>
  <c r="G242" i="72"/>
  <c r="F242" i="72"/>
  <c r="Q241" i="72"/>
  <c r="P241" i="72"/>
  <c r="O241" i="72"/>
  <c r="N241" i="72"/>
  <c r="M241" i="72"/>
  <c r="L241" i="72"/>
  <c r="H241" i="72"/>
  <c r="G241" i="72"/>
  <c r="F241" i="72"/>
  <c r="K240" i="72"/>
  <c r="J240" i="72"/>
  <c r="I240" i="72"/>
  <c r="Q239" i="72"/>
  <c r="P239" i="72"/>
  <c r="O239" i="72"/>
  <c r="N239" i="72"/>
  <c r="M239" i="72"/>
  <c r="L239" i="72"/>
  <c r="K239" i="72"/>
  <c r="J239" i="72"/>
  <c r="I239" i="72"/>
  <c r="H239" i="72"/>
  <c r="G239" i="72"/>
  <c r="F239" i="72"/>
  <c r="Q238" i="72"/>
  <c r="Q244" i="72" s="1"/>
  <c r="P238" i="72"/>
  <c r="P244" i="72" s="1"/>
  <c r="O238" i="72"/>
  <c r="O244" i="72" s="1"/>
  <c r="N238" i="72"/>
  <c r="N244" i="72" s="1"/>
  <c r="M238" i="72"/>
  <c r="M244" i="72" s="1"/>
  <c r="L238" i="72"/>
  <c r="L244" i="72" s="1"/>
  <c r="K238" i="72"/>
  <c r="K244" i="72" s="1"/>
  <c r="J238" i="72"/>
  <c r="J244" i="72" s="1"/>
  <c r="I238" i="72"/>
  <c r="H238" i="72"/>
  <c r="H244" i="72" s="1"/>
  <c r="G238" i="72"/>
  <c r="F238" i="72"/>
  <c r="F244" i="72" s="1"/>
  <c r="Q234" i="72"/>
  <c r="P234" i="72"/>
  <c r="O234" i="72"/>
  <c r="N234" i="72"/>
  <c r="M234" i="72"/>
  <c r="L234" i="72"/>
  <c r="K234" i="72"/>
  <c r="J234" i="72"/>
  <c r="I234" i="72"/>
  <c r="H234" i="72"/>
  <c r="G234" i="72"/>
  <c r="F234" i="72"/>
  <c r="Q233" i="72"/>
  <c r="P233" i="72"/>
  <c r="O233" i="72"/>
  <c r="N233" i="72"/>
  <c r="M233" i="72"/>
  <c r="L233" i="72"/>
  <c r="K233" i="72"/>
  <c r="J233" i="72"/>
  <c r="I233" i="72"/>
  <c r="H233" i="72"/>
  <c r="G233" i="72"/>
  <c r="F233" i="72"/>
  <c r="Q232" i="72"/>
  <c r="P232" i="72"/>
  <c r="O232" i="72"/>
  <c r="N232" i="72"/>
  <c r="M232" i="72"/>
  <c r="L232" i="72"/>
  <c r="H232" i="72"/>
  <c r="G232" i="72"/>
  <c r="F232" i="72"/>
  <c r="K231" i="72"/>
  <c r="J231" i="72"/>
  <c r="I231" i="72"/>
  <c r="Q230" i="72"/>
  <c r="P230" i="72"/>
  <c r="O230" i="72"/>
  <c r="N230" i="72"/>
  <c r="M230" i="72"/>
  <c r="L230" i="72"/>
  <c r="K230" i="72"/>
  <c r="J230" i="72"/>
  <c r="I230" i="72"/>
  <c r="H230" i="72"/>
  <c r="G230" i="72"/>
  <c r="F230" i="72"/>
  <c r="Q229" i="72"/>
  <c r="Q235" i="72" s="1"/>
  <c r="P229" i="72"/>
  <c r="P235" i="72" s="1"/>
  <c r="O229" i="72"/>
  <c r="O235" i="72" s="1"/>
  <c r="N229" i="72"/>
  <c r="N235" i="72" s="1"/>
  <c r="M229" i="72"/>
  <c r="M235" i="72" s="1"/>
  <c r="L229" i="72"/>
  <c r="L235" i="72" s="1"/>
  <c r="K229" i="72"/>
  <c r="K235" i="72" s="1"/>
  <c r="J229" i="72"/>
  <c r="J235" i="72" s="1"/>
  <c r="I229" i="72"/>
  <c r="I235" i="72" s="1"/>
  <c r="H229" i="72"/>
  <c r="H235" i="72" s="1"/>
  <c r="G229" i="72"/>
  <c r="F229" i="72"/>
  <c r="F235" i="72" s="1"/>
  <c r="Q225" i="72"/>
  <c r="P225" i="72"/>
  <c r="O225" i="72"/>
  <c r="N225" i="72"/>
  <c r="M225" i="72"/>
  <c r="L225" i="72"/>
  <c r="K225" i="72"/>
  <c r="J225" i="72"/>
  <c r="I225" i="72"/>
  <c r="H225" i="72"/>
  <c r="G225" i="72"/>
  <c r="F225" i="72"/>
  <c r="Q224" i="72"/>
  <c r="P224" i="72"/>
  <c r="O224" i="72"/>
  <c r="N224" i="72"/>
  <c r="M224" i="72"/>
  <c r="L224" i="72"/>
  <c r="K224" i="72"/>
  <c r="J224" i="72"/>
  <c r="I224" i="72"/>
  <c r="H224" i="72"/>
  <c r="G224" i="72"/>
  <c r="F224" i="72"/>
  <c r="Q223" i="72"/>
  <c r="P223" i="72"/>
  <c r="O223" i="72"/>
  <c r="N223" i="72"/>
  <c r="M223" i="72"/>
  <c r="L223" i="72"/>
  <c r="H223" i="72"/>
  <c r="G223" i="72"/>
  <c r="F223" i="72"/>
  <c r="K222" i="72"/>
  <c r="J222" i="72"/>
  <c r="I222" i="72"/>
  <c r="Q221" i="72"/>
  <c r="P221" i="72"/>
  <c r="O221" i="72"/>
  <c r="N221" i="72"/>
  <c r="M221" i="72"/>
  <c r="L221" i="72"/>
  <c r="K221" i="72"/>
  <c r="J221" i="72"/>
  <c r="I221" i="72"/>
  <c r="H221" i="72"/>
  <c r="G221" i="72"/>
  <c r="F221" i="72"/>
  <c r="Q220" i="72"/>
  <c r="Q226" i="72" s="1"/>
  <c r="P220" i="72"/>
  <c r="P226" i="72" s="1"/>
  <c r="O220" i="72"/>
  <c r="O226" i="72" s="1"/>
  <c r="N220" i="72"/>
  <c r="N226" i="72" s="1"/>
  <c r="M220" i="72"/>
  <c r="M226" i="72" s="1"/>
  <c r="L220" i="72"/>
  <c r="L226" i="72" s="1"/>
  <c r="K220" i="72"/>
  <c r="K226" i="72" s="1"/>
  <c r="J220" i="72"/>
  <c r="J226" i="72" s="1"/>
  <c r="I220" i="72"/>
  <c r="I226" i="72" s="1"/>
  <c r="H220" i="72"/>
  <c r="H226" i="72" s="1"/>
  <c r="G220" i="72"/>
  <c r="G226" i="72" s="1"/>
  <c r="F220" i="72"/>
  <c r="F226" i="72" s="1"/>
  <c r="Q216" i="72"/>
  <c r="P216" i="72"/>
  <c r="O216" i="72"/>
  <c r="N216" i="72"/>
  <c r="M216" i="72"/>
  <c r="L216" i="72"/>
  <c r="K216" i="72"/>
  <c r="J216" i="72"/>
  <c r="I216" i="72"/>
  <c r="H216" i="72"/>
  <c r="G216" i="72"/>
  <c r="F216" i="72"/>
  <c r="Q215" i="72"/>
  <c r="P215" i="72"/>
  <c r="O215" i="72"/>
  <c r="N215" i="72"/>
  <c r="M215" i="72"/>
  <c r="L215" i="72"/>
  <c r="K215" i="72"/>
  <c r="J215" i="72"/>
  <c r="I215" i="72"/>
  <c r="H215" i="72"/>
  <c r="G215" i="72"/>
  <c r="F215" i="72"/>
  <c r="Q214" i="72"/>
  <c r="P214" i="72"/>
  <c r="O214" i="72"/>
  <c r="N214" i="72"/>
  <c r="M214" i="72"/>
  <c r="L214" i="72"/>
  <c r="H214" i="72"/>
  <c r="G214" i="72"/>
  <c r="F214" i="72"/>
  <c r="K213" i="72"/>
  <c r="J213" i="72"/>
  <c r="I213" i="72"/>
  <c r="Q212" i="72"/>
  <c r="P212" i="72"/>
  <c r="O212" i="72"/>
  <c r="N212" i="72"/>
  <c r="M212" i="72"/>
  <c r="L212" i="72"/>
  <c r="K212" i="72"/>
  <c r="J212" i="72"/>
  <c r="I212" i="72"/>
  <c r="H212" i="72"/>
  <c r="G212" i="72"/>
  <c r="F212" i="72"/>
  <c r="Q211" i="72"/>
  <c r="Q217" i="72" s="1"/>
  <c r="P211" i="72"/>
  <c r="P217" i="72" s="1"/>
  <c r="O211" i="72"/>
  <c r="O217" i="72" s="1"/>
  <c r="N211" i="72"/>
  <c r="N217" i="72" s="1"/>
  <c r="M211" i="72"/>
  <c r="M217" i="72" s="1"/>
  <c r="L211" i="72"/>
  <c r="L217" i="72" s="1"/>
  <c r="K211" i="72"/>
  <c r="K217" i="72" s="1"/>
  <c r="J211" i="72"/>
  <c r="J217" i="72" s="1"/>
  <c r="I211" i="72"/>
  <c r="H211" i="72"/>
  <c r="H217" i="72" s="1"/>
  <c r="G211" i="72"/>
  <c r="G217" i="72" s="1"/>
  <c r="F211" i="72"/>
  <c r="F217" i="72" s="1"/>
  <c r="Q207" i="72"/>
  <c r="P207" i="72"/>
  <c r="O207" i="72"/>
  <c r="N207" i="72"/>
  <c r="M207" i="72"/>
  <c r="L207" i="72"/>
  <c r="K207" i="72"/>
  <c r="J207" i="72"/>
  <c r="I207" i="72"/>
  <c r="H207" i="72"/>
  <c r="G207" i="72"/>
  <c r="F207" i="72"/>
  <c r="Q206" i="72"/>
  <c r="P206" i="72"/>
  <c r="O206" i="72"/>
  <c r="N206" i="72"/>
  <c r="M206" i="72"/>
  <c r="L206" i="72"/>
  <c r="K206" i="72"/>
  <c r="J206" i="72"/>
  <c r="I206" i="72"/>
  <c r="H206" i="72"/>
  <c r="G206" i="72"/>
  <c r="F206" i="72"/>
  <c r="Q205" i="72"/>
  <c r="P205" i="72"/>
  <c r="O205" i="72"/>
  <c r="N205" i="72"/>
  <c r="M205" i="72"/>
  <c r="L205" i="72"/>
  <c r="H205" i="72"/>
  <c r="G205" i="72"/>
  <c r="F205" i="72"/>
  <c r="K204" i="72"/>
  <c r="J204" i="72"/>
  <c r="I204" i="72"/>
  <c r="Q203" i="72"/>
  <c r="P203" i="72"/>
  <c r="O203" i="72"/>
  <c r="N203" i="72"/>
  <c r="M203" i="72"/>
  <c r="L203" i="72"/>
  <c r="K203" i="72"/>
  <c r="J203" i="72"/>
  <c r="I203" i="72"/>
  <c r="H203" i="72"/>
  <c r="G203" i="72"/>
  <c r="F203" i="72"/>
  <c r="Q202" i="72"/>
  <c r="Q208" i="72" s="1"/>
  <c r="P202" i="72"/>
  <c r="P208" i="72" s="1"/>
  <c r="O202" i="72"/>
  <c r="O208" i="72" s="1"/>
  <c r="N202" i="72"/>
  <c r="N208" i="72" s="1"/>
  <c r="M202" i="72"/>
  <c r="M208" i="72" s="1"/>
  <c r="L202" i="72"/>
  <c r="L208" i="72" s="1"/>
  <c r="K202" i="72"/>
  <c r="K208" i="72" s="1"/>
  <c r="J202" i="72"/>
  <c r="J208" i="72" s="1"/>
  <c r="I202" i="72"/>
  <c r="H202" i="72"/>
  <c r="H208" i="72" s="1"/>
  <c r="G202" i="72"/>
  <c r="F202" i="72"/>
  <c r="F208" i="72" s="1"/>
  <c r="Q198" i="72"/>
  <c r="P198" i="72"/>
  <c r="O198" i="72"/>
  <c r="N198" i="72"/>
  <c r="M198" i="72"/>
  <c r="L198" i="72"/>
  <c r="K198" i="72"/>
  <c r="J198" i="72"/>
  <c r="I198" i="72"/>
  <c r="H198" i="72"/>
  <c r="G198" i="72"/>
  <c r="F198" i="72"/>
  <c r="Q197" i="72"/>
  <c r="P197" i="72"/>
  <c r="O197" i="72"/>
  <c r="N197" i="72"/>
  <c r="M197" i="72"/>
  <c r="L197" i="72"/>
  <c r="K197" i="72"/>
  <c r="J197" i="72"/>
  <c r="I197" i="72"/>
  <c r="H197" i="72"/>
  <c r="G197" i="72"/>
  <c r="F197" i="72"/>
  <c r="Q196" i="72"/>
  <c r="P196" i="72"/>
  <c r="O196" i="72"/>
  <c r="N196" i="72"/>
  <c r="M196" i="72"/>
  <c r="L196" i="72"/>
  <c r="H196" i="72"/>
  <c r="G196" i="72"/>
  <c r="F196" i="72"/>
  <c r="K195" i="72"/>
  <c r="J195" i="72"/>
  <c r="I195" i="72"/>
  <c r="Q194" i="72"/>
  <c r="P194" i="72"/>
  <c r="O194" i="72"/>
  <c r="N194" i="72"/>
  <c r="M194" i="72"/>
  <c r="L194" i="72"/>
  <c r="K194" i="72"/>
  <c r="J194" i="72"/>
  <c r="I194" i="72"/>
  <c r="H194" i="72"/>
  <c r="G194" i="72"/>
  <c r="F194" i="72"/>
  <c r="Q193" i="72"/>
  <c r="Q199" i="72" s="1"/>
  <c r="P193" i="72"/>
  <c r="P199" i="72" s="1"/>
  <c r="O193" i="72"/>
  <c r="O199" i="72" s="1"/>
  <c r="N193" i="72"/>
  <c r="N199" i="72" s="1"/>
  <c r="M193" i="72"/>
  <c r="M199" i="72" s="1"/>
  <c r="L193" i="72"/>
  <c r="L199" i="72" s="1"/>
  <c r="K193" i="72"/>
  <c r="K199" i="72" s="1"/>
  <c r="J193" i="72"/>
  <c r="J199" i="72" s="1"/>
  <c r="I193" i="72"/>
  <c r="I199" i="72" s="1"/>
  <c r="H193" i="72"/>
  <c r="H199" i="72" s="1"/>
  <c r="G193" i="72"/>
  <c r="G199" i="72" s="1"/>
  <c r="F193" i="72"/>
  <c r="F199" i="72" s="1"/>
  <c r="Q189" i="72"/>
  <c r="P189" i="72"/>
  <c r="O189" i="72"/>
  <c r="N189" i="72"/>
  <c r="M189" i="72"/>
  <c r="L189" i="72"/>
  <c r="K189" i="72"/>
  <c r="J189" i="72"/>
  <c r="I189" i="72"/>
  <c r="H189" i="72"/>
  <c r="G189" i="72"/>
  <c r="F189" i="72"/>
  <c r="Q188" i="72"/>
  <c r="P188" i="72"/>
  <c r="O188" i="72"/>
  <c r="N188" i="72"/>
  <c r="M188" i="72"/>
  <c r="L188" i="72"/>
  <c r="K188" i="72"/>
  <c r="J188" i="72"/>
  <c r="I188" i="72"/>
  <c r="H188" i="72"/>
  <c r="G188" i="72"/>
  <c r="F188" i="72"/>
  <c r="Q187" i="72"/>
  <c r="P187" i="72"/>
  <c r="O187" i="72"/>
  <c r="N187" i="72"/>
  <c r="M187" i="72"/>
  <c r="L187" i="72"/>
  <c r="H187" i="72"/>
  <c r="G187" i="72"/>
  <c r="F187" i="72"/>
  <c r="K186" i="72"/>
  <c r="J186" i="72"/>
  <c r="I186" i="72"/>
  <c r="Q185" i="72"/>
  <c r="P185" i="72"/>
  <c r="O185" i="72"/>
  <c r="N185" i="72"/>
  <c r="M185" i="72"/>
  <c r="L185" i="72"/>
  <c r="K185" i="72"/>
  <c r="J185" i="72"/>
  <c r="I185" i="72"/>
  <c r="H185" i="72"/>
  <c r="G185" i="72"/>
  <c r="F185" i="72"/>
  <c r="Q184" i="72"/>
  <c r="Q190" i="72" s="1"/>
  <c r="P184" i="72"/>
  <c r="P190" i="72" s="1"/>
  <c r="O184" i="72"/>
  <c r="O190" i="72" s="1"/>
  <c r="N184" i="72"/>
  <c r="N190" i="72" s="1"/>
  <c r="M184" i="72"/>
  <c r="M190" i="72" s="1"/>
  <c r="L184" i="72"/>
  <c r="L190" i="72" s="1"/>
  <c r="K184" i="72"/>
  <c r="K190" i="72" s="1"/>
  <c r="J184" i="72"/>
  <c r="J190" i="72" s="1"/>
  <c r="I184" i="72"/>
  <c r="I190" i="72" s="1"/>
  <c r="H184" i="72"/>
  <c r="H190" i="72" s="1"/>
  <c r="G184" i="72"/>
  <c r="G190" i="72" s="1"/>
  <c r="F184" i="72"/>
  <c r="Q180" i="72"/>
  <c r="P180" i="72"/>
  <c r="O180" i="72"/>
  <c r="N180" i="72"/>
  <c r="M180" i="72"/>
  <c r="L180" i="72"/>
  <c r="K180" i="72"/>
  <c r="J180" i="72"/>
  <c r="I180" i="72"/>
  <c r="H180" i="72"/>
  <c r="G180" i="72"/>
  <c r="F180" i="72"/>
  <c r="Q179" i="72"/>
  <c r="P179" i="72"/>
  <c r="O179" i="72"/>
  <c r="N179" i="72"/>
  <c r="M179" i="72"/>
  <c r="L179" i="72"/>
  <c r="K179" i="72"/>
  <c r="J179" i="72"/>
  <c r="I179" i="72"/>
  <c r="H179" i="72"/>
  <c r="G179" i="72"/>
  <c r="F179" i="72"/>
  <c r="Q178" i="72"/>
  <c r="P178" i="72"/>
  <c r="O178" i="72"/>
  <c r="N178" i="72"/>
  <c r="M178" i="72"/>
  <c r="L178" i="72"/>
  <c r="H178" i="72"/>
  <c r="G178" i="72"/>
  <c r="F178" i="72"/>
  <c r="K177" i="72"/>
  <c r="J177" i="72"/>
  <c r="I177" i="72"/>
  <c r="Q176" i="72"/>
  <c r="P176" i="72"/>
  <c r="O176" i="72"/>
  <c r="N176" i="72"/>
  <c r="M176" i="72"/>
  <c r="L176" i="72"/>
  <c r="K176" i="72"/>
  <c r="J176" i="72"/>
  <c r="I176" i="72"/>
  <c r="H176" i="72"/>
  <c r="G176" i="72"/>
  <c r="F176" i="72"/>
  <c r="Q175" i="72"/>
  <c r="Q181" i="72" s="1"/>
  <c r="P175" i="72"/>
  <c r="P181" i="72" s="1"/>
  <c r="O175" i="72"/>
  <c r="O181" i="72" s="1"/>
  <c r="N175" i="72"/>
  <c r="N181" i="72" s="1"/>
  <c r="M175" i="72"/>
  <c r="M181" i="72" s="1"/>
  <c r="L175" i="72"/>
  <c r="L181" i="72" s="1"/>
  <c r="K175" i="72"/>
  <c r="K181" i="72" s="1"/>
  <c r="J175" i="72"/>
  <c r="J181" i="72" s="1"/>
  <c r="I175" i="72"/>
  <c r="H175" i="72"/>
  <c r="H181" i="72" s="1"/>
  <c r="G175" i="72"/>
  <c r="G181" i="72" s="1"/>
  <c r="F175" i="72"/>
  <c r="F181" i="72" s="1"/>
  <c r="Q171" i="72"/>
  <c r="P171" i="72"/>
  <c r="O171" i="72"/>
  <c r="N171" i="72"/>
  <c r="M171" i="72"/>
  <c r="L171" i="72"/>
  <c r="K171" i="72"/>
  <c r="J171" i="72"/>
  <c r="I171" i="72"/>
  <c r="H171" i="72"/>
  <c r="G171" i="72"/>
  <c r="F171" i="72"/>
  <c r="Q170" i="72"/>
  <c r="P170" i="72"/>
  <c r="O170" i="72"/>
  <c r="N170" i="72"/>
  <c r="M170" i="72"/>
  <c r="L170" i="72"/>
  <c r="K170" i="72"/>
  <c r="J170" i="72"/>
  <c r="I170" i="72"/>
  <c r="H170" i="72"/>
  <c r="G170" i="72"/>
  <c r="F170" i="72"/>
  <c r="Q169" i="72"/>
  <c r="P169" i="72"/>
  <c r="O169" i="72"/>
  <c r="N169" i="72"/>
  <c r="M169" i="72"/>
  <c r="L169" i="72"/>
  <c r="H169" i="72"/>
  <c r="G169" i="72"/>
  <c r="F169" i="72"/>
  <c r="K168" i="72"/>
  <c r="J168" i="72"/>
  <c r="I168" i="72"/>
  <c r="Q167" i="72"/>
  <c r="P167" i="72"/>
  <c r="O167" i="72"/>
  <c r="N167" i="72"/>
  <c r="M167" i="72"/>
  <c r="L167" i="72"/>
  <c r="K167" i="72"/>
  <c r="J167" i="72"/>
  <c r="I167" i="72"/>
  <c r="H167" i="72"/>
  <c r="G167" i="72"/>
  <c r="F167" i="72"/>
  <c r="Q166" i="72"/>
  <c r="Q172" i="72" s="1"/>
  <c r="P166" i="72"/>
  <c r="P172" i="72" s="1"/>
  <c r="O166" i="72"/>
  <c r="O172" i="72" s="1"/>
  <c r="N166" i="72"/>
  <c r="N172" i="72" s="1"/>
  <c r="M166" i="72"/>
  <c r="M172" i="72" s="1"/>
  <c r="L166" i="72"/>
  <c r="L172" i="72" s="1"/>
  <c r="K166" i="72"/>
  <c r="K172" i="72" s="1"/>
  <c r="J166" i="72"/>
  <c r="J172" i="72" s="1"/>
  <c r="I166" i="72"/>
  <c r="H166" i="72"/>
  <c r="H172" i="72" s="1"/>
  <c r="G166" i="72"/>
  <c r="F166" i="72"/>
  <c r="F172" i="72" s="1"/>
  <c r="Q162" i="72"/>
  <c r="P162" i="72"/>
  <c r="O162" i="72"/>
  <c r="N162" i="72"/>
  <c r="M162" i="72"/>
  <c r="L162" i="72"/>
  <c r="K162" i="72"/>
  <c r="J162" i="72"/>
  <c r="I162" i="72"/>
  <c r="H162" i="72"/>
  <c r="G162" i="72"/>
  <c r="F162" i="72"/>
  <c r="Q161" i="72"/>
  <c r="P161" i="72"/>
  <c r="O161" i="72"/>
  <c r="N161" i="72"/>
  <c r="M161" i="72"/>
  <c r="L161" i="72"/>
  <c r="K161" i="72"/>
  <c r="J161" i="72"/>
  <c r="I161" i="72"/>
  <c r="H161" i="72"/>
  <c r="G161" i="72"/>
  <c r="F161" i="72"/>
  <c r="Q160" i="72"/>
  <c r="P160" i="72"/>
  <c r="O160" i="72"/>
  <c r="N160" i="72"/>
  <c r="M160" i="72"/>
  <c r="L160" i="72"/>
  <c r="H160" i="72"/>
  <c r="G160" i="72"/>
  <c r="F160" i="72"/>
  <c r="K159" i="72"/>
  <c r="J159" i="72"/>
  <c r="I159" i="72"/>
  <c r="Q158" i="72"/>
  <c r="P158" i="72"/>
  <c r="O158" i="72"/>
  <c r="N158" i="72"/>
  <c r="M158" i="72"/>
  <c r="L158" i="72"/>
  <c r="K158" i="72"/>
  <c r="J158" i="72"/>
  <c r="I158" i="72"/>
  <c r="H158" i="72"/>
  <c r="G158" i="72"/>
  <c r="F158" i="72"/>
  <c r="Q157" i="72"/>
  <c r="Q163" i="72" s="1"/>
  <c r="P157" i="72"/>
  <c r="P163" i="72" s="1"/>
  <c r="O157" i="72"/>
  <c r="O163" i="72" s="1"/>
  <c r="N157" i="72"/>
  <c r="N163" i="72" s="1"/>
  <c r="M157" i="72"/>
  <c r="M163" i="72" s="1"/>
  <c r="L157" i="72"/>
  <c r="L163" i="72" s="1"/>
  <c r="K157" i="72"/>
  <c r="K163" i="72" s="1"/>
  <c r="J157" i="72"/>
  <c r="J163" i="72" s="1"/>
  <c r="I157" i="72"/>
  <c r="I163" i="72" s="1"/>
  <c r="H157" i="72"/>
  <c r="H163" i="72" s="1"/>
  <c r="G157" i="72"/>
  <c r="G163" i="72" s="1"/>
  <c r="F157" i="72"/>
  <c r="F163" i="72" s="1"/>
  <c r="Q153" i="72"/>
  <c r="P153" i="72"/>
  <c r="O153" i="72"/>
  <c r="N153" i="72"/>
  <c r="M153" i="72"/>
  <c r="L153" i="72"/>
  <c r="K153" i="72"/>
  <c r="J153" i="72"/>
  <c r="I153" i="72"/>
  <c r="H153" i="72"/>
  <c r="G153" i="72"/>
  <c r="F153" i="72"/>
  <c r="Q152" i="72"/>
  <c r="P152" i="72"/>
  <c r="O152" i="72"/>
  <c r="N152" i="72"/>
  <c r="M152" i="72"/>
  <c r="L152" i="72"/>
  <c r="K152" i="72"/>
  <c r="J152" i="72"/>
  <c r="I152" i="72"/>
  <c r="H152" i="72"/>
  <c r="G152" i="72"/>
  <c r="F152" i="72"/>
  <c r="Q151" i="72"/>
  <c r="P151" i="72"/>
  <c r="O151" i="72"/>
  <c r="N151" i="72"/>
  <c r="M151" i="72"/>
  <c r="L151" i="72"/>
  <c r="H151" i="72"/>
  <c r="G151" i="72"/>
  <c r="F151" i="72"/>
  <c r="K150" i="72"/>
  <c r="J150" i="72"/>
  <c r="I150" i="72"/>
  <c r="Q149" i="72"/>
  <c r="P149" i="72"/>
  <c r="O149" i="72"/>
  <c r="N149" i="72"/>
  <c r="M149" i="72"/>
  <c r="L149" i="72"/>
  <c r="K149" i="72"/>
  <c r="J149" i="72"/>
  <c r="I149" i="72"/>
  <c r="H149" i="72"/>
  <c r="G149" i="72"/>
  <c r="F149" i="72"/>
  <c r="Q148" i="72"/>
  <c r="Q154" i="72" s="1"/>
  <c r="P148" i="72"/>
  <c r="P154" i="72" s="1"/>
  <c r="O148" i="72"/>
  <c r="O154" i="72" s="1"/>
  <c r="N148" i="72"/>
  <c r="N154" i="72" s="1"/>
  <c r="M148" i="72"/>
  <c r="M154" i="72" s="1"/>
  <c r="L148" i="72"/>
  <c r="L154" i="72" s="1"/>
  <c r="K148" i="72"/>
  <c r="K154" i="72" s="1"/>
  <c r="J148" i="72"/>
  <c r="J154" i="72" s="1"/>
  <c r="I148" i="72"/>
  <c r="I154" i="72" s="1"/>
  <c r="H148" i="72"/>
  <c r="H154" i="72" s="1"/>
  <c r="G148" i="72"/>
  <c r="G154" i="72" s="1"/>
  <c r="F148" i="72"/>
  <c r="F154" i="72" s="1"/>
  <c r="Q144" i="72"/>
  <c r="P144" i="72"/>
  <c r="O144" i="72"/>
  <c r="N144" i="72"/>
  <c r="M144" i="72"/>
  <c r="L144" i="72"/>
  <c r="K144" i="72"/>
  <c r="J144" i="72"/>
  <c r="I144" i="72"/>
  <c r="H144" i="72"/>
  <c r="G144" i="72"/>
  <c r="F144" i="72"/>
  <c r="Q143" i="72"/>
  <c r="P143" i="72"/>
  <c r="O143" i="72"/>
  <c r="N143" i="72"/>
  <c r="M143" i="72"/>
  <c r="L143" i="72"/>
  <c r="K143" i="72"/>
  <c r="J143" i="72"/>
  <c r="I143" i="72"/>
  <c r="H143" i="72"/>
  <c r="G143" i="72"/>
  <c r="F143" i="72"/>
  <c r="Q142" i="72"/>
  <c r="P142" i="72"/>
  <c r="O142" i="72"/>
  <c r="N142" i="72"/>
  <c r="M142" i="72"/>
  <c r="L142" i="72"/>
  <c r="H142" i="72"/>
  <c r="G142" i="72"/>
  <c r="F142" i="72"/>
  <c r="K141" i="72"/>
  <c r="J141" i="72"/>
  <c r="I141" i="72"/>
  <c r="Q140" i="72"/>
  <c r="P140" i="72"/>
  <c r="O140" i="72"/>
  <c r="N140" i="72"/>
  <c r="M140" i="72"/>
  <c r="L140" i="72"/>
  <c r="K140" i="72"/>
  <c r="J140" i="72"/>
  <c r="I140" i="72"/>
  <c r="H140" i="72"/>
  <c r="G140" i="72"/>
  <c r="F140" i="72"/>
  <c r="Q139" i="72"/>
  <c r="Q145" i="72" s="1"/>
  <c r="P139" i="72"/>
  <c r="P145" i="72" s="1"/>
  <c r="O139" i="72"/>
  <c r="O145" i="72" s="1"/>
  <c r="N139" i="72"/>
  <c r="N145" i="72" s="1"/>
  <c r="M139" i="72"/>
  <c r="M145" i="72" s="1"/>
  <c r="L139" i="72"/>
  <c r="L145" i="72" s="1"/>
  <c r="K139" i="72"/>
  <c r="K145" i="72" s="1"/>
  <c r="J139" i="72"/>
  <c r="J145" i="72" s="1"/>
  <c r="I139" i="72"/>
  <c r="H139" i="72"/>
  <c r="H145" i="72" s="1"/>
  <c r="G139" i="72"/>
  <c r="G145" i="72" s="1"/>
  <c r="F139" i="72"/>
  <c r="F145" i="72" s="1"/>
  <c r="Q135" i="72"/>
  <c r="P135" i="72"/>
  <c r="O135" i="72"/>
  <c r="N135" i="72"/>
  <c r="M135" i="72"/>
  <c r="L135" i="72"/>
  <c r="K135" i="72"/>
  <c r="J135" i="72"/>
  <c r="I135" i="72"/>
  <c r="H135" i="72"/>
  <c r="G135" i="72"/>
  <c r="F135" i="72"/>
  <c r="Q134" i="72"/>
  <c r="P134" i="72"/>
  <c r="O134" i="72"/>
  <c r="N134" i="72"/>
  <c r="M134" i="72"/>
  <c r="L134" i="72"/>
  <c r="K134" i="72"/>
  <c r="J134" i="72"/>
  <c r="I134" i="72"/>
  <c r="H134" i="72"/>
  <c r="G134" i="72"/>
  <c r="F134" i="72"/>
  <c r="Q133" i="72"/>
  <c r="P133" i="72"/>
  <c r="O133" i="72"/>
  <c r="N133" i="72"/>
  <c r="M133" i="72"/>
  <c r="L133" i="72"/>
  <c r="H133" i="72"/>
  <c r="G133" i="72"/>
  <c r="F133" i="72"/>
  <c r="K132" i="72"/>
  <c r="J132" i="72"/>
  <c r="I132" i="72"/>
  <c r="Q131" i="72"/>
  <c r="P131" i="72"/>
  <c r="O131" i="72"/>
  <c r="N131" i="72"/>
  <c r="M131" i="72"/>
  <c r="L131" i="72"/>
  <c r="K131" i="72"/>
  <c r="J131" i="72"/>
  <c r="I131" i="72"/>
  <c r="H131" i="72"/>
  <c r="G131" i="72"/>
  <c r="F131" i="72"/>
  <c r="Q130" i="72"/>
  <c r="Q136" i="72" s="1"/>
  <c r="P130" i="72"/>
  <c r="P136" i="72" s="1"/>
  <c r="O130" i="72"/>
  <c r="O136" i="72" s="1"/>
  <c r="N130" i="72"/>
  <c r="N136" i="72" s="1"/>
  <c r="M130" i="72"/>
  <c r="M136" i="72" s="1"/>
  <c r="L130" i="72"/>
  <c r="L136" i="72" s="1"/>
  <c r="K130" i="72"/>
  <c r="K136" i="72" s="1"/>
  <c r="J130" i="72"/>
  <c r="J136" i="72" s="1"/>
  <c r="I130" i="72"/>
  <c r="H130" i="72"/>
  <c r="H136" i="72" s="1"/>
  <c r="G130" i="72"/>
  <c r="F130" i="72"/>
  <c r="F136" i="72" s="1"/>
  <c r="Q126" i="72"/>
  <c r="P126" i="72"/>
  <c r="O126" i="72"/>
  <c r="N126" i="72"/>
  <c r="M126" i="72"/>
  <c r="L126" i="72"/>
  <c r="K126" i="72"/>
  <c r="J126" i="72"/>
  <c r="I126" i="72"/>
  <c r="H126" i="72"/>
  <c r="G126" i="72"/>
  <c r="F126" i="72"/>
  <c r="Q125" i="72"/>
  <c r="P125" i="72"/>
  <c r="O125" i="72"/>
  <c r="N125" i="72"/>
  <c r="M125" i="72"/>
  <c r="L125" i="72"/>
  <c r="K125" i="72"/>
  <c r="J125" i="72"/>
  <c r="I125" i="72"/>
  <c r="H125" i="72"/>
  <c r="G125" i="72"/>
  <c r="F125" i="72"/>
  <c r="Q124" i="72"/>
  <c r="P124" i="72"/>
  <c r="O124" i="72"/>
  <c r="N124" i="72"/>
  <c r="M124" i="72"/>
  <c r="L124" i="72"/>
  <c r="H124" i="72"/>
  <c r="G124" i="72"/>
  <c r="F124" i="72"/>
  <c r="K123" i="72"/>
  <c r="J123" i="72"/>
  <c r="I123" i="72"/>
  <c r="Q122" i="72"/>
  <c r="P122" i="72"/>
  <c r="O122" i="72"/>
  <c r="N122" i="72"/>
  <c r="M122" i="72"/>
  <c r="L122" i="72"/>
  <c r="K122" i="72"/>
  <c r="J122" i="72"/>
  <c r="I122" i="72"/>
  <c r="H122" i="72"/>
  <c r="G122" i="72"/>
  <c r="F122" i="72"/>
  <c r="Q121" i="72"/>
  <c r="Q127" i="72" s="1"/>
  <c r="P121" i="72"/>
  <c r="P127" i="72" s="1"/>
  <c r="O121" i="72"/>
  <c r="O127" i="72" s="1"/>
  <c r="N121" i="72"/>
  <c r="N127" i="72" s="1"/>
  <c r="M121" i="72"/>
  <c r="M127" i="72" s="1"/>
  <c r="L121" i="72"/>
  <c r="L127" i="72" s="1"/>
  <c r="K121" i="72"/>
  <c r="J121" i="72"/>
  <c r="J127" i="72" s="1"/>
  <c r="I121" i="72"/>
  <c r="H121" i="72"/>
  <c r="H127" i="72" s="1"/>
  <c r="G121" i="72"/>
  <c r="F121" i="72"/>
  <c r="F127" i="72" s="1"/>
  <c r="Q117" i="72"/>
  <c r="P117" i="72"/>
  <c r="O117" i="72"/>
  <c r="N117" i="72"/>
  <c r="M117" i="72"/>
  <c r="L117" i="72"/>
  <c r="K117" i="72"/>
  <c r="J117" i="72"/>
  <c r="I117" i="72"/>
  <c r="H117" i="72"/>
  <c r="G117" i="72"/>
  <c r="F117" i="72"/>
  <c r="Q116" i="72"/>
  <c r="P116" i="72"/>
  <c r="O116" i="72"/>
  <c r="N116" i="72"/>
  <c r="M116" i="72"/>
  <c r="L116" i="72"/>
  <c r="K116" i="72"/>
  <c r="J116" i="72"/>
  <c r="I116" i="72"/>
  <c r="H116" i="72"/>
  <c r="G116" i="72"/>
  <c r="F116" i="72"/>
  <c r="Q115" i="72"/>
  <c r="P115" i="72"/>
  <c r="O115" i="72"/>
  <c r="N115" i="72"/>
  <c r="M115" i="72"/>
  <c r="L115" i="72"/>
  <c r="H115" i="72"/>
  <c r="G115" i="72"/>
  <c r="F115" i="72"/>
  <c r="K114" i="72"/>
  <c r="J114" i="72"/>
  <c r="I114" i="72"/>
  <c r="Q113" i="72"/>
  <c r="P113" i="72"/>
  <c r="O113" i="72"/>
  <c r="N113" i="72"/>
  <c r="M113" i="72"/>
  <c r="L113" i="72"/>
  <c r="K113" i="72"/>
  <c r="J113" i="72"/>
  <c r="I113" i="72"/>
  <c r="H113" i="72"/>
  <c r="G113" i="72"/>
  <c r="F113" i="72"/>
  <c r="Q112" i="72"/>
  <c r="Q118" i="72" s="1"/>
  <c r="P112" i="72"/>
  <c r="P118" i="72" s="1"/>
  <c r="O112" i="72"/>
  <c r="O118" i="72" s="1"/>
  <c r="N112" i="72"/>
  <c r="N118" i="72" s="1"/>
  <c r="M112" i="72"/>
  <c r="M118" i="72" s="1"/>
  <c r="L112" i="72"/>
  <c r="L118" i="72" s="1"/>
  <c r="K112" i="72"/>
  <c r="J112" i="72"/>
  <c r="J118" i="72" s="1"/>
  <c r="I112" i="72"/>
  <c r="H112" i="72"/>
  <c r="H118" i="72" s="1"/>
  <c r="G112" i="72"/>
  <c r="F112" i="72"/>
  <c r="F118" i="72" s="1"/>
  <c r="Q108" i="72"/>
  <c r="P108" i="72"/>
  <c r="O108" i="72"/>
  <c r="N108" i="72"/>
  <c r="M108" i="72"/>
  <c r="L108" i="72"/>
  <c r="K108" i="72"/>
  <c r="J108" i="72"/>
  <c r="I108" i="72"/>
  <c r="H108" i="72"/>
  <c r="G108" i="72"/>
  <c r="F108" i="72"/>
  <c r="Q107" i="72"/>
  <c r="P107" i="72"/>
  <c r="O107" i="72"/>
  <c r="N107" i="72"/>
  <c r="M107" i="72"/>
  <c r="L107" i="72"/>
  <c r="K107" i="72"/>
  <c r="J107" i="72"/>
  <c r="I107" i="72"/>
  <c r="H107" i="72"/>
  <c r="G107" i="72"/>
  <c r="F107" i="72"/>
  <c r="Q106" i="72"/>
  <c r="P106" i="72"/>
  <c r="O106" i="72"/>
  <c r="N106" i="72"/>
  <c r="M106" i="72"/>
  <c r="L106" i="72"/>
  <c r="H106" i="72"/>
  <c r="G106" i="72"/>
  <c r="F106" i="72"/>
  <c r="K105" i="72"/>
  <c r="J105" i="72"/>
  <c r="I105" i="72"/>
  <c r="Q104" i="72"/>
  <c r="P104" i="72"/>
  <c r="O104" i="72"/>
  <c r="N104" i="72"/>
  <c r="M104" i="72"/>
  <c r="L104" i="72"/>
  <c r="K104" i="72"/>
  <c r="J104" i="72"/>
  <c r="I104" i="72"/>
  <c r="H104" i="72"/>
  <c r="G104" i="72"/>
  <c r="F104" i="72"/>
  <c r="Q103" i="72"/>
  <c r="Q109" i="72" s="1"/>
  <c r="P103" i="72"/>
  <c r="P109" i="72" s="1"/>
  <c r="O103" i="72"/>
  <c r="O109" i="72" s="1"/>
  <c r="N103" i="72"/>
  <c r="N109" i="72" s="1"/>
  <c r="M103" i="72"/>
  <c r="M109" i="72" s="1"/>
  <c r="L103" i="72"/>
  <c r="L109" i="72" s="1"/>
  <c r="K103" i="72"/>
  <c r="J103" i="72"/>
  <c r="J109" i="72" s="1"/>
  <c r="I103" i="72"/>
  <c r="H103" i="72"/>
  <c r="H109" i="72" s="1"/>
  <c r="G103" i="72"/>
  <c r="F103" i="72"/>
  <c r="F109" i="72" s="1"/>
  <c r="Q99" i="72"/>
  <c r="P99" i="72"/>
  <c r="O99" i="72"/>
  <c r="N99" i="72"/>
  <c r="M99" i="72"/>
  <c r="L99" i="72"/>
  <c r="K99" i="72"/>
  <c r="J99" i="72"/>
  <c r="I99" i="72"/>
  <c r="H99" i="72"/>
  <c r="G99" i="72"/>
  <c r="F99" i="72"/>
  <c r="Q98" i="72"/>
  <c r="P98" i="72"/>
  <c r="O98" i="72"/>
  <c r="N98" i="72"/>
  <c r="M98" i="72"/>
  <c r="L98" i="72"/>
  <c r="K98" i="72"/>
  <c r="J98" i="72"/>
  <c r="I98" i="72"/>
  <c r="H98" i="72"/>
  <c r="G98" i="72"/>
  <c r="F98" i="72"/>
  <c r="Q97" i="72"/>
  <c r="P97" i="72"/>
  <c r="O97" i="72"/>
  <c r="N97" i="72"/>
  <c r="M97" i="72"/>
  <c r="L97" i="72"/>
  <c r="H97" i="72"/>
  <c r="G97" i="72"/>
  <c r="F97" i="72"/>
  <c r="K96" i="72"/>
  <c r="J96" i="72"/>
  <c r="I96" i="72"/>
  <c r="Q95" i="72"/>
  <c r="P95" i="72"/>
  <c r="O95" i="72"/>
  <c r="N95" i="72"/>
  <c r="M95" i="72"/>
  <c r="L95" i="72"/>
  <c r="K95" i="72"/>
  <c r="J95" i="72"/>
  <c r="I95" i="72"/>
  <c r="H95" i="72"/>
  <c r="G95" i="72"/>
  <c r="F95" i="72"/>
  <c r="Q94" i="72"/>
  <c r="Q100" i="72" s="1"/>
  <c r="P94" i="72"/>
  <c r="P100" i="72" s="1"/>
  <c r="O94" i="72"/>
  <c r="O100" i="72" s="1"/>
  <c r="N94" i="72"/>
  <c r="N100" i="72" s="1"/>
  <c r="M94" i="72"/>
  <c r="M100" i="72" s="1"/>
  <c r="L94" i="72"/>
  <c r="L100" i="72" s="1"/>
  <c r="K94" i="72"/>
  <c r="J94" i="72"/>
  <c r="J100" i="72" s="1"/>
  <c r="I94" i="72"/>
  <c r="H94" i="72"/>
  <c r="H100" i="72" s="1"/>
  <c r="G94" i="72"/>
  <c r="F94" i="72"/>
  <c r="F100" i="72" s="1"/>
  <c r="Q90" i="72"/>
  <c r="P90" i="72"/>
  <c r="O90" i="72"/>
  <c r="N90" i="72"/>
  <c r="M90" i="72"/>
  <c r="L90" i="72"/>
  <c r="K90" i="72"/>
  <c r="J90" i="72"/>
  <c r="I90" i="72"/>
  <c r="H90" i="72"/>
  <c r="G90" i="72"/>
  <c r="F90" i="72"/>
  <c r="Q89" i="72"/>
  <c r="P89" i="72"/>
  <c r="O89" i="72"/>
  <c r="N89" i="72"/>
  <c r="M89" i="72"/>
  <c r="L89" i="72"/>
  <c r="K89" i="72"/>
  <c r="J89" i="72"/>
  <c r="I89" i="72"/>
  <c r="H89" i="72"/>
  <c r="G89" i="72"/>
  <c r="F89" i="72"/>
  <c r="Q88" i="72"/>
  <c r="P88" i="72"/>
  <c r="O88" i="72"/>
  <c r="N88" i="72"/>
  <c r="M88" i="72"/>
  <c r="L88" i="72"/>
  <c r="H88" i="72"/>
  <c r="G88" i="72"/>
  <c r="F88" i="72"/>
  <c r="K87" i="72"/>
  <c r="J87" i="72"/>
  <c r="I87" i="72"/>
  <c r="Q86" i="72"/>
  <c r="Q91" i="72" s="1"/>
  <c r="P86" i="72"/>
  <c r="P91" i="72" s="1"/>
  <c r="O86" i="72"/>
  <c r="O91" i="72" s="1"/>
  <c r="N86" i="72"/>
  <c r="N91" i="72" s="1"/>
  <c r="M86" i="72"/>
  <c r="M91" i="72" s="1"/>
  <c r="L86" i="72"/>
  <c r="L91" i="72" s="1"/>
  <c r="K86" i="72"/>
  <c r="K91" i="72" s="1"/>
  <c r="J86" i="72"/>
  <c r="J91" i="72" s="1"/>
  <c r="I86" i="72"/>
  <c r="I91" i="72" s="1"/>
  <c r="H86" i="72"/>
  <c r="H91" i="72" s="1"/>
  <c r="G86" i="72"/>
  <c r="G91" i="72" s="1"/>
  <c r="F86" i="72"/>
  <c r="F91" i="72" s="1"/>
  <c r="Q81" i="72"/>
  <c r="P81" i="72"/>
  <c r="O81" i="72"/>
  <c r="N81" i="72"/>
  <c r="M81" i="72"/>
  <c r="L81" i="72"/>
  <c r="K81" i="72"/>
  <c r="J81" i="72"/>
  <c r="I81" i="72"/>
  <c r="H81" i="72"/>
  <c r="G81" i="72"/>
  <c r="F81" i="72"/>
  <c r="Q80" i="72"/>
  <c r="P80" i="72"/>
  <c r="O80" i="72"/>
  <c r="N80" i="72"/>
  <c r="M80" i="72"/>
  <c r="L80" i="72"/>
  <c r="K80" i="72"/>
  <c r="J80" i="72"/>
  <c r="I80" i="72"/>
  <c r="H80" i="72"/>
  <c r="G80" i="72"/>
  <c r="F80" i="72"/>
  <c r="Q79" i="72"/>
  <c r="P79" i="72"/>
  <c r="O79" i="72"/>
  <c r="N79" i="72"/>
  <c r="M79" i="72"/>
  <c r="L79" i="72"/>
  <c r="H79" i="72"/>
  <c r="G79" i="72"/>
  <c r="F79" i="72"/>
  <c r="K78" i="72"/>
  <c r="J78" i="72"/>
  <c r="I78" i="72"/>
  <c r="Q77" i="72"/>
  <c r="P77" i="72"/>
  <c r="O77" i="72"/>
  <c r="N77" i="72"/>
  <c r="M77" i="72"/>
  <c r="L77" i="72"/>
  <c r="K77" i="72"/>
  <c r="J77" i="72"/>
  <c r="I77" i="72"/>
  <c r="H77" i="72"/>
  <c r="G77" i="72"/>
  <c r="F77" i="72"/>
  <c r="Q76" i="72"/>
  <c r="Q82" i="72" s="1"/>
  <c r="P76" i="72"/>
  <c r="P82" i="72" s="1"/>
  <c r="O76" i="72"/>
  <c r="O82" i="72" s="1"/>
  <c r="N76" i="72"/>
  <c r="N82" i="72" s="1"/>
  <c r="M76" i="72"/>
  <c r="M82" i="72" s="1"/>
  <c r="L76" i="72"/>
  <c r="L82" i="72" s="1"/>
  <c r="K76" i="72"/>
  <c r="K82" i="72" s="1"/>
  <c r="J76" i="72"/>
  <c r="I76" i="72"/>
  <c r="I82" i="72" s="1"/>
  <c r="H76" i="72"/>
  <c r="H82" i="72" s="1"/>
  <c r="G76" i="72"/>
  <c r="G82" i="72" s="1"/>
  <c r="F76" i="72"/>
  <c r="F82" i="72" s="1"/>
  <c r="Q72" i="72"/>
  <c r="P72" i="72"/>
  <c r="O72" i="72"/>
  <c r="N72" i="72"/>
  <c r="M72" i="72"/>
  <c r="L72" i="72"/>
  <c r="K72" i="72"/>
  <c r="J72" i="72"/>
  <c r="I72" i="72"/>
  <c r="H72" i="72"/>
  <c r="G72" i="72"/>
  <c r="F72" i="72"/>
  <c r="Q71" i="72"/>
  <c r="P71" i="72"/>
  <c r="O71" i="72"/>
  <c r="N71" i="72"/>
  <c r="M71" i="72"/>
  <c r="L71" i="72"/>
  <c r="K71" i="72"/>
  <c r="J71" i="72"/>
  <c r="I71" i="72"/>
  <c r="H71" i="72"/>
  <c r="G71" i="72"/>
  <c r="F71" i="72"/>
  <c r="Q70" i="72"/>
  <c r="P70" i="72"/>
  <c r="O70" i="72"/>
  <c r="N70" i="72"/>
  <c r="M70" i="72"/>
  <c r="L70" i="72"/>
  <c r="H70" i="72"/>
  <c r="G70" i="72"/>
  <c r="F70" i="72"/>
  <c r="K69" i="72"/>
  <c r="J69" i="72"/>
  <c r="I69" i="72"/>
  <c r="Q68" i="72"/>
  <c r="P68" i="72"/>
  <c r="O68" i="72"/>
  <c r="N68" i="72"/>
  <c r="M68" i="72"/>
  <c r="L68" i="72"/>
  <c r="K68" i="72"/>
  <c r="J68" i="72"/>
  <c r="I68" i="72"/>
  <c r="H68" i="72"/>
  <c r="G68" i="72"/>
  <c r="F68" i="72"/>
  <c r="Q67" i="72"/>
  <c r="Q73" i="72" s="1"/>
  <c r="P67" i="72"/>
  <c r="P73" i="72" s="1"/>
  <c r="O67" i="72"/>
  <c r="O73" i="72" s="1"/>
  <c r="N67" i="72"/>
  <c r="N73" i="72" s="1"/>
  <c r="M67" i="72"/>
  <c r="M73" i="72" s="1"/>
  <c r="L67" i="72"/>
  <c r="L73" i="72" s="1"/>
  <c r="K67" i="72"/>
  <c r="K73" i="72" s="1"/>
  <c r="J67" i="72"/>
  <c r="J73" i="72" s="1"/>
  <c r="I67" i="72"/>
  <c r="I73" i="72" s="1"/>
  <c r="H67" i="72"/>
  <c r="H73" i="72" s="1"/>
  <c r="G67" i="72"/>
  <c r="G73" i="72" s="1"/>
  <c r="F67" i="72"/>
  <c r="F73" i="72" s="1"/>
  <c r="Q63" i="72"/>
  <c r="P63" i="72"/>
  <c r="O63" i="72"/>
  <c r="N63" i="72"/>
  <c r="M63" i="72"/>
  <c r="L63" i="72"/>
  <c r="K63" i="72"/>
  <c r="J63" i="72"/>
  <c r="I63" i="72"/>
  <c r="H63" i="72"/>
  <c r="G63" i="72"/>
  <c r="F63" i="72"/>
  <c r="Q62" i="72"/>
  <c r="P62" i="72"/>
  <c r="O62" i="72"/>
  <c r="N62" i="72"/>
  <c r="M62" i="72"/>
  <c r="L62" i="72"/>
  <c r="K62" i="72"/>
  <c r="J62" i="72"/>
  <c r="I62" i="72"/>
  <c r="H62" i="72"/>
  <c r="G62" i="72"/>
  <c r="F62" i="72"/>
  <c r="Q61" i="72"/>
  <c r="P61" i="72"/>
  <c r="O61" i="72"/>
  <c r="N61" i="72"/>
  <c r="M61" i="72"/>
  <c r="L61" i="72"/>
  <c r="H61" i="72"/>
  <c r="G61" i="72"/>
  <c r="F61" i="72"/>
  <c r="K60" i="72"/>
  <c r="J60" i="72"/>
  <c r="I60" i="72"/>
  <c r="Q59" i="72"/>
  <c r="P59" i="72"/>
  <c r="O59" i="72"/>
  <c r="N59" i="72"/>
  <c r="M59" i="72"/>
  <c r="L59" i="72"/>
  <c r="K59" i="72"/>
  <c r="J59" i="72"/>
  <c r="I59" i="72"/>
  <c r="H59" i="72"/>
  <c r="G59" i="72"/>
  <c r="F59" i="72"/>
  <c r="Q58" i="72"/>
  <c r="Q64" i="72" s="1"/>
  <c r="P58" i="72"/>
  <c r="P64" i="72" s="1"/>
  <c r="O58" i="72"/>
  <c r="O64" i="72" s="1"/>
  <c r="N58" i="72"/>
  <c r="M58" i="72"/>
  <c r="M64" i="72" s="1"/>
  <c r="L58" i="72"/>
  <c r="L64" i="72" s="1"/>
  <c r="K58" i="72"/>
  <c r="K64" i="72" s="1"/>
  <c r="J58" i="72"/>
  <c r="J64" i="72" s="1"/>
  <c r="I58" i="72"/>
  <c r="I64" i="72" s="1"/>
  <c r="H58" i="72"/>
  <c r="H64" i="72" s="1"/>
  <c r="G58" i="72"/>
  <c r="G64" i="72" s="1"/>
  <c r="F58" i="72"/>
  <c r="F64" i="72" s="1"/>
  <c r="Q54" i="72"/>
  <c r="P54" i="72"/>
  <c r="O54" i="72"/>
  <c r="N54" i="72"/>
  <c r="M54" i="72"/>
  <c r="L54" i="72"/>
  <c r="K54" i="72"/>
  <c r="J54" i="72"/>
  <c r="I54" i="72"/>
  <c r="H54" i="72"/>
  <c r="G54" i="72"/>
  <c r="F54" i="72"/>
  <c r="Q53" i="72"/>
  <c r="P53" i="72"/>
  <c r="O53" i="72"/>
  <c r="N53" i="72"/>
  <c r="M53" i="72"/>
  <c r="L53" i="72"/>
  <c r="K53" i="72"/>
  <c r="J53" i="72"/>
  <c r="I53" i="72"/>
  <c r="H53" i="72"/>
  <c r="G53" i="72"/>
  <c r="F53" i="72"/>
  <c r="Q52" i="72"/>
  <c r="P52" i="72"/>
  <c r="O52" i="72"/>
  <c r="N52" i="72"/>
  <c r="M52" i="72"/>
  <c r="L52" i="72"/>
  <c r="H52" i="72"/>
  <c r="G52" i="72"/>
  <c r="F52" i="72"/>
  <c r="K51" i="72"/>
  <c r="J51" i="72"/>
  <c r="I51" i="72"/>
  <c r="Q50" i="72"/>
  <c r="P50" i="72"/>
  <c r="O50" i="72"/>
  <c r="N50" i="72"/>
  <c r="M50" i="72"/>
  <c r="L50" i="72"/>
  <c r="K50" i="72"/>
  <c r="J50" i="72"/>
  <c r="I50" i="72"/>
  <c r="H50" i="72"/>
  <c r="G50" i="72"/>
  <c r="F50" i="72"/>
  <c r="Q49" i="72"/>
  <c r="Q55" i="72" s="1"/>
  <c r="P49" i="72"/>
  <c r="P55" i="72" s="1"/>
  <c r="O49" i="72"/>
  <c r="O55" i="72" s="1"/>
  <c r="N49" i="72"/>
  <c r="N55" i="72" s="1"/>
  <c r="M49" i="72"/>
  <c r="M55" i="72" s="1"/>
  <c r="L49" i="72"/>
  <c r="L55" i="72" s="1"/>
  <c r="K49" i="72"/>
  <c r="K55" i="72" s="1"/>
  <c r="J49" i="72"/>
  <c r="J55" i="72" s="1"/>
  <c r="I49" i="72"/>
  <c r="I55" i="72" s="1"/>
  <c r="H49" i="72"/>
  <c r="H55" i="72" s="1"/>
  <c r="G49" i="72"/>
  <c r="G55" i="72" s="1"/>
  <c r="F49" i="72"/>
  <c r="F55" i="72" s="1"/>
  <c r="Q45" i="72"/>
  <c r="P45" i="72"/>
  <c r="O45" i="72"/>
  <c r="N45" i="72"/>
  <c r="M45" i="72"/>
  <c r="L45" i="72"/>
  <c r="K45" i="72"/>
  <c r="J45" i="72"/>
  <c r="I45" i="72"/>
  <c r="H45" i="72"/>
  <c r="G45" i="72"/>
  <c r="F45" i="72"/>
  <c r="Q44" i="72"/>
  <c r="P44" i="72"/>
  <c r="O44" i="72"/>
  <c r="N44" i="72"/>
  <c r="M44" i="72"/>
  <c r="L44" i="72"/>
  <c r="K44" i="72"/>
  <c r="J44" i="72"/>
  <c r="I44" i="72"/>
  <c r="H44" i="72"/>
  <c r="G44" i="72"/>
  <c r="F44" i="72"/>
  <c r="Q43" i="72"/>
  <c r="P43" i="72"/>
  <c r="O43" i="72"/>
  <c r="N43" i="72"/>
  <c r="M43" i="72"/>
  <c r="L43" i="72"/>
  <c r="H43" i="72"/>
  <c r="G43" i="72"/>
  <c r="F43" i="72"/>
  <c r="K42" i="72"/>
  <c r="J42" i="72"/>
  <c r="I42" i="72"/>
  <c r="Q41" i="72"/>
  <c r="P41" i="72"/>
  <c r="O41" i="72"/>
  <c r="N41" i="72"/>
  <c r="M41" i="72"/>
  <c r="L41" i="72"/>
  <c r="K41" i="72"/>
  <c r="J41" i="72"/>
  <c r="I41" i="72"/>
  <c r="H41" i="72"/>
  <c r="G41" i="72"/>
  <c r="F41" i="72"/>
  <c r="Q40" i="72"/>
  <c r="Q46" i="72" s="1"/>
  <c r="P40" i="72"/>
  <c r="P46" i="72" s="1"/>
  <c r="O40" i="72"/>
  <c r="O46" i="72" s="1"/>
  <c r="N40" i="72"/>
  <c r="N46" i="72" s="1"/>
  <c r="M40" i="72"/>
  <c r="M46" i="72" s="1"/>
  <c r="L40" i="72"/>
  <c r="L46" i="72" s="1"/>
  <c r="K40" i="72"/>
  <c r="K46" i="72" s="1"/>
  <c r="J40" i="72"/>
  <c r="J46" i="72" s="1"/>
  <c r="I40" i="72"/>
  <c r="I46" i="72" s="1"/>
  <c r="H40" i="72"/>
  <c r="H46" i="72" s="1"/>
  <c r="G40" i="72"/>
  <c r="G46" i="72" s="1"/>
  <c r="F40" i="72"/>
  <c r="F46" i="72" s="1"/>
  <c r="Q36" i="72"/>
  <c r="P36" i="72"/>
  <c r="O36" i="72"/>
  <c r="N36" i="72"/>
  <c r="M36" i="72"/>
  <c r="L36" i="72"/>
  <c r="K36" i="72"/>
  <c r="J36" i="72"/>
  <c r="I36" i="72"/>
  <c r="H36" i="72"/>
  <c r="G36" i="72"/>
  <c r="F36" i="72"/>
  <c r="Q35" i="72"/>
  <c r="P35" i="72"/>
  <c r="O35" i="72"/>
  <c r="N35" i="72"/>
  <c r="M35" i="72"/>
  <c r="L35" i="72"/>
  <c r="K35" i="72"/>
  <c r="J35" i="72"/>
  <c r="I35" i="72"/>
  <c r="H35" i="72"/>
  <c r="G35" i="72"/>
  <c r="F35" i="72"/>
  <c r="Q34" i="72"/>
  <c r="P34" i="72"/>
  <c r="O34" i="72"/>
  <c r="N34" i="72"/>
  <c r="M34" i="72"/>
  <c r="L34" i="72"/>
  <c r="H34" i="72"/>
  <c r="G34" i="72"/>
  <c r="F34" i="72"/>
  <c r="K33" i="72"/>
  <c r="J33" i="72"/>
  <c r="I33" i="72"/>
  <c r="Q32" i="72"/>
  <c r="P32" i="72"/>
  <c r="O32" i="72"/>
  <c r="N32" i="72"/>
  <c r="M32" i="72"/>
  <c r="L32" i="72"/>
  <c r="K32" i="72"/>
  <c r="J32" i="72"/>
  <c r="I32" i="72"/>
  <c r="H32" i="72"/>
  <c r="G32" i="72"/>
  <c r="F32" i="72"/>
  <c r="Q31" i="72"/>
  <c r="Q37" i="72" s="1"/>
  <c r="P31" i="72"/>
  <c r="P37" i="72" s="1"/>
  <c r="O31" i="72"/>
  <c r="O37" i="72" s="1"/>
  <c r="N31" i="72"/>
  <c r="N37" i="72" s="1"/>
  <c r="M31" i="72"/>
  <c r="M37" i="72" s="1"/>
  <c r="L31" i="72"/>
  <c r="L37" i="72" s="1"/>
  <c r="K31" i="72"/>
  <c r="K37" i="72" s="1"/>
  <c r="J31" i="72"/>
  <c r="J37" i="72" s="1"/>
  <c r="I31" i="72"/>
  <c r="I37" i="72" s="1"/>
  <c r="H31" i="72"/>
  <c r="H37" i="72" s="1"/>
  <c r="G31" i="72"/>
  <c r="G37" i="72" s="1"/>
  <c r="F31" i="72"/>
  <c r="F37" i="72" s="1"/>
  <c r="Q27" i="72"/>
  <c r="P27" i="72"/>
  <c r="O27" i="72"/>
  <c r="N27" i="72"/>
  <c r="M27" i="72"/>
  <c r="L27" i="72"/>
  <c r="K27" i="72"/>
  <c r="J27" i="72"/>
  <c r="I27" i="72"/>
  <c r="H27" i="72"/>
  <c r="G27" i="72"/>
  <c r="F27" i="72"/>
  <c r="Q26" i="72"/>
  <c r="P26" i="72"/>
  <c r="O26" i="72"/>
  <c r="N26" i="72"/>
  <c r="M26" i="72"/>
  <c r="L26" i="72"/>
  <c r="K26" i="72"/>
  <c r="J26" i="72"/>
  <c r="I26" i="72"/>
  <c r="H26" i="72"/>
  <c r="G26" i="72"/>
  <c r="F26" i="72"/>
  <c r="Q25" i="72"/>
  <c r="P25" i="72"/>
  <c r="O25" i="72"/>
  <c r="N25" i="72"/>
  <c r="M25" i="72"/>
  <c r="L25" i="72"/>
  <c r="H25" i="72"/>
  <c r="G25" i="72"/>
  <c r="F25" i="72"/>
  <c r="K24" i="72"/>
  <c r="J24" i="72"/>
  <c r="I24" i="72"/>
  <c r="Q23" i="72"/>
  <c r="P23" i="72"/>
  <c r="O23" i="72"/>
  <c r="N23" i="72"/>
  <c r="M23" i="72"/>
  <c r="L23" i="72"/>
  <c r="K23" i="72"/>
  <c r="J23" i="72"/>
  <c r="I23" i="72"/>
  <c r="H23" i="72"/>
  <c r="G23" i="72"/>
  <c r="F23" i="72"/>
  <c r="Q22" i="72"/>
  <c r="Q28" i="72" s="1"/>
  <c r="P22" i="72"/>
  <c r="P28" i="72" s="1"/>
  <c r="O22" i="72"/>
  <c r="O28" i="72" s="1"/>
  <c r="N22" i="72"/>
  <c r="N28" i="72" s="1"/>
  <c r="M22" i="72"/>
  <c r="M28" i="72" s="1"/>
  <c r="L22" i="72"/>
  <c r="L28" i="72" s="1"/>
  <c r="K22" i="72"/>
  <c r="K28" i="72" s="1"/>
  <c r="J22" i="72"/>
  <c r="J28" i="72" s="1"/>
  <c r="I22" i="72"/>
  <c r="I28" i="72" s="1"/>
  <c r="H22" i="72"/>
  <c r="H28" i="72" s="1"/>
  <c r="G22" i="72"/>
  <c r="G28" i="72" s="1"/>
  <c r="F22" i="72"/>
  <c r="F28" i="72" s="1"/>
  <c r="Q18" i="72"/>
  <c r="P18" i="72"/>
  <c r="O18" i="72"/>
  <c r="N18" i="72"/>
  <c r="M18" i="72"/>
  <c r="L18" i="72"/>
  <c r="K18" i="72"/>
  <c r="J18" i="72"/>
  <c r="I18" i="72"/>
  <c r="H18" i="72"/>
  <c r="G18" i="72"/>
  <c r="F18" i="72"/>
  <c r="Q17" i="72"/>
  <c r="P17" i="72"/>
  <c r="O17" i="72"/>
  <c r="N17" i="72"/>
  <c r="M17" i="72"/>
  <c r="L17" i="72"/>
  <c r="K17" i="72"/>
  <c r="J17" i="72"/>
  <c r="I17" i="72"/>
  <c r="H17" i="72"/>
  <c r="G17" i="72"/>
  <c r="F17" i="72"/>
  <c r="Q16" i="72"/>
  <c r="P16" i="72"/>
  <c r="O16" i="72"/>
  <c r="N16" i="72"/>
  <c r="M16" i="72"/>
  <c r="L16" i="72"/>
  <c r="H16" i="72"/>
  <c r="G16" i="72"/>
  <c r="F16" i="72"/>
  <c r="K15" i="72"/>
  <c r="J15" i="72"/>
  <c r="I15" i="72"/>
  <c r="Q14" i="72"/>
  <c r="P14" i="72"/>
  <c r="O14" i="72"/>
  <c r="N14" i="72"/>
  <c r="M14" i="72"/>
  <c r="L14" i="72"/>
  <c r="K14" i="72"/>
  <c r="J14" i="72"/>
  <c r="I14" i="72"/>
  <c r="H14" i="72"/>
  <c r="G14" i="72"/>
  <c r="F14" i="72"/>
  <c r="Q13" i="72"/>
  <c r="Q19" i="72" s="1"/>
  <c r="Q336" i="72" s="1"/>
  <c r="P13" i="72"/>
  <c r="P19" i="72" s="1"/>
  <c r="O13" i="72"/>
  <c r="O19" i="72" s="1"/>
  <c r="O336" i="72" s="1"/>
  <c r="N13" i="72"/>
  <c r="N19" i="72" s="1"/>
  <c r="M13" i="72"/>
  <c r="M19" i="72" s="1"/>
  <c r="M336" i="72" s="1"/>
  <c r="L13" i="72"/>
  <c r="L19" i="72" s="1"/>
  <c r="K13" i="72"/>
  <c r="K19" i="72" s="1"/>
  <c r="J13" i="72"/>
  <c r="J19" i="72" s="1"/>
  <c r="I13" i="72"/>
  <c r="I19" i="72" s="1"/>
  <c r="H13" i="72"/>
  <c r="H19" i="72" s="1"/>
  <c r="G13" i="72"/>
  <c r="G19" i="72" s="1"/>
  <c r="F13" i="72"/>
  <c r="F19" i="72" s="1"/>
  <c r="M210" i="75" l="1"/>
  <c r="Q210" i="75"/>
  <c r="N64" i="72"/>
  <c r="N336" i="72"/>
  <c r="F190" i="72"/>
  <c r="J82" i="72"/>
  <c r="I19" i="75"/>
  <c r="H19" i="75"/>
  <c r="H210" i="75" s="1"/>
  <c r="J19" i="75"/>
  <c r="J210" i="75" s="1"/>
  <c r="F210" i="75"/>
  <c r="N210" i="75"/>
  <c r="G28" i="75"/>
  <c r="G64" i="75"/>
  <c r="G19" i="75"/>
  <c r="K210" i="75"/>
  <c r="O210" i="75"/>
  <c r="G55" i="75"/>
  <c r="G91" i="75"/>
  <c r="G127" i="75"/>
  <c r="G100" i="75"/>
  <c r="G136" i="75"/>
  <c r="L210" i="75"/>
  <c r="P210" i="75"/>
  <c r="I28" i="75"/>
  <c r="G46" i="75"/>
  <c r="I64" i="75"/>
  <c r="G82" i="75"/>
  <c r="R82" i="75" s="1"/>
  <c r="I100" i="75"/>
  <c r="G118" i="75"/>
  <c r="I136" i="75"/>
  <c r="F336" i="72"/>
  <c r="J336" i="72"/>
  <c r="H336" i="72"/>
  <c r="L336" i="72"/>
  <c r="P336" i="72"/>
  <c r="G100" i="72"/>
  <c r="K100" i="72"/>
  <c r="I109" i="72"/>
  <c r="G118" i="72"/>
  <c r="K118" i="72"/>
  <c r="I127" i="72"/>
  <c r="G136" i="72"/>
  <c r="G172" i="72"/>
  <c r="G208" i="72"/>
  <c r="G244" i="72"/>
  <c r="G280" i="72"/>
  <c r="G316" i="72"/>
  <c r="I145" i="72"/>
  <c r="I181" i="72"/>
  <c r="I217" i="72"/>
  <c r="G235" i="72"/>
  <c r="G271" i="72"/>
  <c r="G307" i="72"/>
  <c r="I100" i="72"/>
  <c r="G109" i="72"/>
  <c r="K109" i="72"/>
  <c r="I118" i="72"/>
  <c r="G127" i="72"/>
  <c r="K127" i="72"/>
  <c r="I136" i="72"/>
  <c r="I172" i="72"/>
  <c r="I208" i="72"/>
  <c r="I244" i="72"/>
  <c r="G262" i="72"/>
  <c r="I280" i="72"/>
  <c r="G298" i="72"/>
  <c r="I316" i="72"/>
  <c r="G334" i="72"/>
  <c r="R334" i="72" s="1"/>
  <c r="G336" i="72" l="1"/>
  <c r="I336" i="72"/>
  <c r="K336" i="72"/>
  <c r="I210" i="75"/>
  <c r="G210" i="75"/>
  <c r="T339" i="72" l="1"/>
  <c r="T213" i="75"/>
  <c r="R19" i="72"/>
  <c r="T19" i="72" s="1"/>
  <c r="R271" i="72" l="1"/>
  <c r="T271" i="72" s="1"/>
  <c r="R262" i="72"/>
  <c r="T262" i="72" s="1"/>
  <c r="R145" i="75"/>
  <c r="T145" i="75" s="1"/>
  <c r="R19" i="75"/>
  <c r="R100" i="75"/>
  <c r="T100" i="75" s="1"/>
  <c r="R109" i="72"/>
  <c r="T109" i="72" s="1"/>
  <c r="R82" i="72"/>
  <c r="T82" i="72" s="1"/>
  <c r="R226" i="72"/>
  <c r="T226" i="72" s="1"/>
  <c r="R118" i="72"/>
  <c r="T118" i="72" s="1"/>
  <c r="R145" i="72"/>
  <c r="T145" i="72" s="1"/>
  <c r="R127" i="72"/>
  <c r="T127" i="72" s="1"/>
  <c r="R244" i="72"/>
  <c r="T244" i="72" s="1"/>
  <c r="R64" i="72"/>
  <c r="T64" i="72" s="1"/>
  <c r="R298" i="72"/>
  <c r="T298" i="72" s="1"/>
  <c r="R253" i="72"/>
  <c r="T253" i="72" s="1"/>
  <c r="R217" i="72"/>
  <c r="T217" i="72" s="1"/>
  <c r="R199" i="72"/>
  <c r="T199" i="72" s="1"/>
  <c r="R163" i="72"/>
  <c r="T163" i="72" s="1"/>
  <c r="R307" i="72"/>
  <c r="T307" i="72" s="1"/>
  <c r="R37" i="72"/>
  <c r="T37" i="72" s="1"/>
  <c r="R154" i="72"/>
  <c r="T154" i="72" s="1"/>
  <c r="R316" i="72"/>
  <c r="T316" i="72" s="1"/>
  <c r="R136" i="72"/>
  <c r="T136" i="72" s="1"/>
  <c r="R46" i="72"/>
  <c r="T46" i="72" s="1"/>
  <c r="R208" i="72"/>
  <c r="T208" i="72" s="1"/>
  <c r="R28" i="72"/>
  <c r="T28" i="72" s="1"/>
  <c r="R280" i="72"/>
  <c r="T280" i="72" s="1"/>
  <c r="R190" i="72"/>
  <c r="T190" i="72" s="1"/>
  <c r="R181" i="72"/>
  <c r="T181" i="72" s="1"/>
  <c r="R325" i="72"/>
  <c r="T325" i="72" s="1"/>
  <c r="R100" i="72"/>
  <c r="T100" i="72" s="1"/>
  <c r="R73" i="72"/>
  <c r="T73" i="72" s="1"/>
  <c r="R172" i="72"/>
  <c r="T172" i="72" s="1"/>
  <c r="R91" i="72"/>
  <c r="T91" i="72" s="1"/>
  <c r="R235" i="72"/>
  <c r="T235" i="72" s="1"/>
  <c r="R289" i="72"/>
  <c r="T289" i="72" s="1"/>
  <c r="R55" i="72"/>
  <c r="T55" i="72" s="1"/>
  <c r="R73" i="75"/>
  <c r="T73" i="75" s="1"/>
  <c r="R64" i="75"/>
  <c r="T64" i="75" s="1"/>
  <c r="R91" i="75"/>
  <c r="T91" i="75" s="1"/>
  <c r="R55" i="75"/>
  <c r="T55" i="75" s="1"/>
  <c r="R172" i="75"/>
  <c r="T172" i="75" s="1"/>
  <c r="R199" i="75"/>
  <c r="T199" i="75" s="1"/>
  <c r="R109" i="75"/>
  <c r="T109" i="75" s="1"/>
  <c r="R181" i="75"/>
  <c r="T181" i="75" s="1"/>
  <c r="T82" i="75"/>
  <c r="R154" i="75"/>
  <c r="T154" i="75" s="1"/>
  <c r="R46" i="75"/>
  <c r="T46" i="75" s="1"/>
  <c r="R37" i="75"/>
  <c r="T37" i="75" s="1"/>
  <c r="R163" i="75"/>
  <c r="T163" i="75" s="1"/>
  <c r="R208" i="75"/>
  <c r="R190" i="75"/>
  <c r="T190" i="75" s="1"/>
  <c r="R118" i="75"/>
  <c r="T118" i="75" s="1"/>
  <c r="R28" i="75"/>
  <c r="T28" i="75" s="1"/>
  <c r="R136" i="75"/>
  <c r="T136" i="75" s="1"/>
  <c r="R127" i="75"/>
  <c r="T127" i="75" s="1"/>
  <c r="R211" i="75" l="1"/>
  <c r="T19" i="75"/>
  <c r="R337" i="72"/>
  <c r="T334" i="72"/>
  <c r="T337" i="72" s="1"/>
  <c r="T208" i="75"/>
  <c r="T211" i="75" s="1"/>
</calcChain>
</file>

<file path=xl/sharedStrings.xml><?xml version="1.0" encoding="utf-8"?>
<sst xmlns="http://schemas.openxmlformats.org/spreadsheetml/2006/main" count="1584" uniqueCount="114">
  <si>
    <t>件名</t>
    <rPh sb="0" eb="2">
      <t>ケンメイ</t>
    </rPh>
    <phoneticPr fontId="5"/>
  </si>
  <si>
    <t>入札者</t>
    <rPh sb="0" eb="3">
      <t>ニュウサツシャ</t>
    </rPh>
    <phoneticPr fontId="5"/>
  </si>
  <si>
    <t>に該当する単価を入力して下さい。</t>
    <rPh sb="1" eb="3">
      <t>ガイトウ</t>
    </rPh>
    <rPh sb="5" eb="7">
      <t>タンカ</t>
    </rPh>
    <rPh sb="8" eb="10">
      <t>ニュウリョク</t>
    </rPh>
    <rPh sb="12" eb="13">
      <t>クダ</t>
    </rPh>
    <phoneticPr fontId="5"/>
  </si>
  <si>
    <t>事業所名</t>
    <rPh sb="0" eb="3">
      <t>ジギョウショ</t>
    </rPh>
    <rPh sb="3" eb="4">
      <t>メイ</t>
    </rPh>
    <phoneticPr fontId="6"/>
  </si>
  <si>
    <t>項目</t>
    <rPh sb="0" eb="2">
      <t>コウモク</t>
    </rPh>
    <phoneticPr fontId="6"/>
  </si>
  <si>
    <t>合計</t>
    <rPh sb="0" eb="2">
      <t>ゴウケイ</t>
    </rPh>
    <phoneticPr fontId="6"/>
  </si>
  <si>
    <t>契約電力(kW)</t>
    <rPh sb="0" eb="2">
      <t>ケイヤク</t>
    </rPh>
    <phoneticPr fontId="6"/>
  </si>
  <si>
    <t>-</t>
    <phoneticPr fontId="6"/>
  </si>
  <si>
    <t>基本料金
(円/kW・月)</t>
    <rPh sb="0" eb="2">
      <t>キホン</t>
    </rPh>
    <rPh sb="2" eb="4">
      <t>リョウキン</t>
    </rPh>
    <rPh sb="6" eb="7">
      <t>エン</t>
    </rPh>
    <rPh sb="11" eb="12">
      <t>ツキ</t>
    </rPh>
    <phoneticPr fontId="6"/>
  </si>
  <si>
    <t>常時</t>
    <rPh sb="0" eb="2">
      <t>ジョウジ</t>
    </rPh>
    <phoneticPr fontId="6"/>
  </si>
  <si>
    <t>託送料</t>
    <rPh sb="0" eb="2">
      <t>タクソウ</t>
    </rPh>
    <rPh sb="2" eb="3">
      <t>リョウ</t>
    </rPh>
    <phoneticPr fontId="6"/>
  </si>
  <si>
    <t>電力量料金
(円/kWh)</t>
    <rPh sb="0" eb="2">
      <t>デンリョク</t>
    </rPh>
    <rPh sb="2" eb="3">
      <t>リョウ</t>
    </rPh>
    <rPh sb="3" eb="5">
      <t>リョウキン</t>
    </rPh>
    <rPh sb="7" eb="8">
      <t>エン</t>
    </rPh>
    <phoneticPr fontId="6"/>
  </si>
  <si>
    <t>月合計(円未満切捨)</t>
    <rPh sb="0" eb="1">
      <t>ツキ</t>
    </rPh>
    <rPh sb="1" eb="3">
      <t>ゴウケイ</t>
    </rPh>
    <rPh sb="4" eb="5">
      <t>エン</t>
    </rPh>
    <rPh sb="5" eb="7">
      <t>ミマン</t>
    </rPh>
    <rPh sb="7" eb="8">
      <t>キ</t>
    </rPh>
    <rPh sb="8" eb="9">
      <t>ス</t>
    </rPh>
    <phoneticPr fontId="6"/>
  </si>
  <si>
    <t>総合計</t>
    <rPh sb="0" eb="1">
      <t>ソウ</t>
    </rPh>
    <rPh sb="1" eb="3">
      <t>ゴウケイ</t>
    </rPh>
    <phoneticPr fontId="6"/>
  </si>
  <si>
    <t>基本料金（常時）</t>
    <rPh sb="0" eb="2">
      <t>キホン</t>
    </rPh>
    <rPh sb="2" eb="4">
      <t>リョウキン</t>
    </rPh>
    <rPh sb="5" eb="7">
      <t>ジョウジ</t>
    </rPh>
    <phoneticPr fontId="5"/>
  </si>
  <si>
    <t>基本料金（託送料）</t>
    <rPh sb="0" eb="2">
      <t>キホン</t>
    </rPh>
    <rPh sb="2" eb="4">
      <t>リョウキン</t>
    </rPh>
    <rPh sb="5" eb="8">
      <t>タクソウリョウ</t>
    </rPh>
    <phoneticPr fontId="5"/>
  </si>
  <si>
    <t>（例）…契約電力（常時）×基本料金単価（託送料）</t>
    <rPh sb="1" eb="2">
      <t>レイ</t>
    </rPh>
    <rPh sb="4" eb="6">
      <t>ケイヤク</t>
    </rPh>
    <rPh sb="6" eb="8">
      <t>デンリョク</t>
    </rPh>
    <rPh sb="9" eb="11">
      <t>ジョウジ</t>
    </rPh>
    <rPh sb="13" eb="15">
      <t>キホン</t>
    </rPh>
    <rPh sb="15" eb="17">
      <t>リョウキン</t>
    </rPh>
    <rPh sb="17" eb="19">
      <t>タンカ</t>
    </rPh>
    <rPh sb="20" eb="23">
      <t>タクソウリョウ</t>
    </rPh>
    <phoneticPr fontId="5"/>
  </si>
  <si>
    <t>電力量料金</t>
    <rPh sb="0" eb="3">
      <t>デンリョクリョウ</t>
    </rPh>
    <rPh sb="3" eb="5">
      <t>リョウキン</t>
    </rPh>
    <phoneticPr fontId="5"/>
  </si>
  <si>
    <t>（例）…使用電力量×電力量料金単価</t>
    <rPh sb="1" eb="2">
      <t>レイ</t>
    </rPh>
    <rPh sb="4" eb="6">
      <t>シヨウ</t>
    </rPh>
    <rPh sb="6" eb="9">
      <t>デンリョクリョウ</t>
    </rPh>
    <rPh sb="10" eb="13">
      <t>デンリョクリョウ</t>
    </rPh>
    <rPh sb="13" eb="15">
      <t>リョウキン</t>
    </rPh>
    <rPh sb="15" eb="17">
      <t>タンカ</t>
    </rPh>
    <phoneticPr fontId="5"/>
  </si>
  <si>
    <t>注意①　消費税及び地方消費税込みの額とすること。</t>
    <rPh sb="0" eb="2">
      <t>チュウイ</t>
    </rPh>
    <rPh sb="4" eb="7">
      <t>ショウヒゼイ</t>
    </rPh>
    <rPh sb="7" eb="8">
      <t>オヨ</t>
    </rPh>
    <rPh sb="9" eb="11">
      <t>チホウ</t>
    </rPh>
    <rPh sb="11" eb="14">
      <t>ショウヒゼイ</t>
    </rPh>
    <rPh sb="14" eb="15">
      <t>コ</t>
    </rPh>
    <rPh sb="17" eb="18">
      <t>ガク</t>
    </rPh>
    <phoneticPr fontId="5"/>
  </si>
  <si>
    <t>夏季（７月～９月）</t>
    <rPh sb="0" eb="2">
      <t>カキ</t>
    </rPh>
    <rPh sb="4" eb="5">
      <t>ガツ</t>
    </rPh>
    <rPh sb="7" eb="8">
      <t>ガツ</t>
    </rPh>
    <phoneticPr fontId="6"/>
  </si>
  <si>
    <t>その他季（10月～６月）</t>
    <rPh sb="2" eb="3">
      <t>タ</t>
    </rPh>
    <rPh sb="3" eb="4">
      <t>キ</t>
    </rPh>
    <rPh sb="7" eb="8">
      <t>ガツ</t>
    </rPh>
    <rPh sb="10" eb="11">
      <t>ガツ</t>
    </rPh>
    <phoneticPr fontId="6"/>
  </si>
  <si>
    <t>予定使用電力量
(kWh)</t>
    <rPh sb="0" eb="2">
      <t>ヨテイ</t>
    </rPh>
    <rPh sb="2" eb="4">
      <t>シヨウ</t>
    </rPh>
    <rPh sb="4" eb="6">
      <t>デンリョク</t>
    </rPh>
    <rPh sb="6" eb="7">
      <t>リョウ</t>
    </rPh>
    <phoneticPr fontId="6"/>
  </si>
  <si>
    <t>燃料調整費単価※１</t>
    <rPh sb="0" eb="2">
      <t>ネンリョウ</t>
    </rPh>
    <rPh sb="2" eb="5">
      <t>チョウセイヒ</t>
    </rPh>
    <rPh sb="5" eb="7">
      <t>タンカ</t>
    </rPh>
    <phoneticPr fontId="2"/>
  </si>
  <si>
    <t xml:space="preserve">         </t>
    <phoneticPr fontId="2"/>
  </si>
  <si>
    <t>燃料調整費単価</t>
    <rPh sb="0" eb="2">
      <t>ネンリョウ</t>
    </rPh>
    <rPh sb="2" eb="5">
      <t>チョウセイヒ</t>
    </rPh>
    <rPh sb="5" eb="7">
      <t>タンカ</t>
    </rPh>
    <phoneticPr fontId="2"/>
  </si>
  <si>
    <t>再生可能エネルギー発電促進賦課金（円未満切捨）</t>
    <rPh sb="0" eb="2">
      <t>サイセイ</t>
    </rPh>
    <rPh sb="2" eb="4">
      <t>カノウ</t>
    </rPh>
    <rPh sb="9" eb="11">
      <t>ハツデン</t>
    </rPh>
    <rPh sb="11" eb="13">
      <t>ソクシン</t>
    </rPh>
    <rPh sb="13" eb="16">
      <t>フカキン</t>
    </rPh>
    <rPh sb="17" eb="18">
      <t>エン</t>
    </rPh>
    <rPh sb="18" eb="20">
      <t>ミマン</t>
    </rPh>
    <rPh sb="20" eb="22">
      <t>キリス</t>
    </rPh>
    <phoneticPr fontId="2"/>
  </si>
  <si>
    <t>（例）…契約電力（常時）×基本料金単価（常時）×（185-100（力率％））/100</t>
    <rPh sb="1" eb="2">
      <t>レイ</t>
    </rPh>
    <rPh sb="4" eb="6">
      <t>ケイヤク</t>
    </rPh>
    <rPh sb="6" eb="8">
      <t>デンリョク</t>
    </rPh>
    <rPh sb="9" eb="11">
      <t>ジョウジ</t>
    </rPh>
    <rPh sb="13" eb="15">
      <t>キホン</t>
    </rPh>
    <rPh sb="15" eb="17">
      <t>リョウキン</t>
    </rPh>
    <rPh sb="17" eb="19">
      <t>タンカ</t>
    </rPh>
    <rPh sb="20" eb="22">
      <t>ジョウジ</t>
    </rPh>
    <rPh sb="33" eb="34">
      <t>リキ</t>
    </rPh>
    <rPh sb="34" eb="35">
      <t>リツ</t>
    </rPh>
    <phoneticPr fontId="5"/>
  </si>
  <si>
    <t>（例）…使用電力量×燃料費調整単価</t>
    <rPh sb="1" eb="2">
      <t>レイ</t>
    </rPh>
    <rPh sb="4" eb="6">
      <t>シヨウ</t>
    </rPh>
    <rPh sb="6" eb="9">
      <t>デンリョクリョウ</t>
    </rPh>
    <rPh sb="10" eb="13">
      <t>ネンリョウヒ</t>
    </rPh>
    <rPh sb="13" eb="15">
      <t>チョウセイ</t>
    </rPh>
    <rPh sb="15" eb="17">
      <t>タンカ</t>
    </rPh>
    <phoneticPr fontId="5"/>
  </si>
  <si>
    <t>（例）…使用電力量×再生可能エネルギー発電促進賦課金単価</t>
    <rPh sb="1" eb="2">
      <t>レイ</t>
    </rPh>
    <rPh sb="4" eb="6">
      <t>シヨウ</t>
    </rPh>
    <rPh sb="6" eb="9">
      <t>デンリョクリョウ</t>
    </rPh>
    <rPh sb="10" eb="12">
      <t>サイセイ</t>
    </rPh>
    <rPh sb="12" eb="14">
      <t>カノウ</t>
    </rPh>
    <rPh sb="19" eb="21">
      <t>ハツデン</t>
    </rPh>
    <rPh sb="21" eb="23">
      <t>ソクシン</t>
    </rPh>
    <rPh sb="23" eb="25">
      <t>フカ</t>
    </rPh>
    <rPh sb="25" eb="26">
      <t>キン</t>
    </rPh>
    <rPh sb="26" eb="28">
      <t>タンカ</t>
    </rPh>
    <phoneticPr fontId="5"/>
  </si>
  <si>
    <t>再生可能エネルギー発電促進賦課金※２</t>
    <rPh sb="0" eb="2">
      <t>サイセイ</t>
    </rPh>
    <rPh sb="2" eb="4">
      <t>カノウ</t>
    </rPh>
    <rPh sb="9" eb="11">
      <t>ハツデン</t>
    </rPh>
    <rPh sb="11" eb="13">
      <t>ソクシン</t>
    </rPh>
    <rPh sb="13" eb="16">
      <t>フカキン</t>
    </rPh>
    <phoneticPr fontId="2"/>
  </si>
  <si>
    <t>(単位：円）</t>
    <rPh sb="1" eb="3">
      <t>タンイ</t>
    </rPh>
    <rPh sb="4" eb="5">
      <t>エン</t>
    </rPh>
    <phoneticPr fontId="2"/>
  </si>
  <si>
    <t>入札金額明細書</t>
    <rPh sb="0" eb="2">
      <t>ニュウサツ</t>
    </rPh>
    <rPh sb="2" eb="4">
      <t>キンガク</t>
    </rPh>
    <rPh sb="4" eb="7">
      <t>メイサイショ</t>
    </rPh>
    <phoneticPr fontId="2"/>
  </si>
  <si>
    <r>
      <t>各料金計算式</t>
    </r>
    <r>
      <rPr>
        <b/>
        <sz val="9"/>
        <color indexed="12"/>
        <rFont val="Meiryo UI"/>
        <family val="3"/>
        <charset val="128"/>
      </rPr>
      <t>（入札者は、各項目の数式を記入して下さい。）</t>
    </r>
    <rPh sb="0" eb="3">
      <t>カクリョウキン</t>
    </rPh>
    <rPh sb="3" eb="6">
      <t>ケイサンシキ</t>
    </rPh>
    <rPh sb="7" eb="10">
      <t>ニュウサツシャ</t>
    </rPh>
    <rPh sb="12" eb="13">
      <t>カク</t>
    </rPh>
    <rPh sb="13" eb="15">
      <t>コウモク</t>
    </rPh>
    <rPh sb="16" eb="18">
      <t>スウシキ</t>
    </rPh>
    <rPh sb="19" eb="21">
      <t>キニュウ</t>
    </rPh>
    <rPh sb="23" eb="24">
      <t>クダ</t>
    </rPh>
    <phoneticPr fontId="5"/>
  </si>
  <si>
    <t>注意②　入札書に添付する明細書は、この様式もしくはこれに沿ったものとすること。</t>
    <rPh sb="0" eb="2">
      <t>チュウイ</t>
    </rPh>
    <rPh sb="4" eb="7">
      <t>ニュウサツショ</t>
    </rPh>
    <rPh sb="8" eb="10">
      <t>テンプ</t>
    </rPh>
    <rPh sb="12" eb="15">
      <t>メイサイショ</t>
    </rPh>
    <rPh sb="19" eb="21">
      <t>ヨウシキ</t>
    </rPh>
    <rPh sb="28" eb="29">
      <t>ソ</t>
    </rPh>
    <phoneticPr fontId="5"/>
  </si>
  <si>
    <t>-</t>
    <phoneticPr fontId="2"/>
  </si>
  <si>
    <t>-</t>
  </si>
  <si>
    <t>市立小学校及び中学校で使用する電気</t>
    <rPh sb="0" eb="2">
      <t>シリツ</t>
    </rPh>
    <rPh sb="2" eb="5">
      <t>ショウガッコウ</t>
    </rPh>
    <rPh sb="5" eb="6">
      <t>オヨ</t>
    </rPh>
    <rPh sb="7" eb="10">
      <t>チュウガッコウ</t>
    </rPh>
    <rPh sb="11" eb="13">
      <t>シヨウ</t>
    </rPh>
    <rPh sb="15" eb="17">
      <t>デンキ</t>
    </rPh>
    <phoneticPr fontId="6"/>
  </si>
  <si>
    <t>中部西小学校</t>
  </si>
  <si>
    <t>浜田小学校</t>
  </si>
  <si>
    <t>塩浜小学校</t>
  </si>
  <si>
    <t>羽津小学校</t>
  </si>
  <si>
    <t>海蔵小学校</t>
  </si>
  <si>
    <t>富洲原小学校</t>
  </si>
  <si>
    <t>富田小学校</t>
  </si>
  <si>
    <t>日永小学校</t>
  </si>
  <si>
    <t>四郷小学校</t>
  </si>
  <si>
    <t>常磐小学校</t>
  </si>
  <si>
    <t>内部小学校</t>
  </si>
  <si>
    <t>小山田小学校</t>
  </si>
  <si>
    <t>河原田小学校</t>
  </si>
  <si>
    <t>川島小学校</t>
  </si>
  <si>
    <t>神前小学校</t>
  </si>
  <si>
    <t>桜小学校</t>
  </si>
  <si>
    <t>県小学校</t>
  </si>
  <si>
    <t>三重小学校</t>
  </si>
  <si>
    <t>大矢知興譲小学校</t>
  </si>
  <si>
    <t>八郷小学校</t>
  </si>
  <si>
    <t>下野小学校</t>
  </si>
  <si>
    <t>水沢小学校</t>
  </si>
  <si>
    <t>保々小学校</t>
  </si>
  <si>
    <t>泊山小学校</t>
  </si>
  <si>
    <t>常磐西小学校</t>
  </si>
  <si>
    <t>三重西小学校</t>
  </si>
  <si>
    <t>大谷台小学校</t>
  </si>
  <si>
    <t>桜台小学校</t>
  </si>
  <si>
    <t>八郷西小学校</t>
  </si>
  <si>
    <t>三重北小学校</t>
  </si>
  <si>
    <t>羽津北小学校</t>
  </si>
  <si>
    <t>内部東小学校</t>
  </si>
  <si>
    <t>中央小学校</t>
  </si>
  <si>
    <t>橋北小学校</t>
  </si>
  <si>
    <t>笹川小学校</t>
  </si>
  <si>
    <t>楠小学校</t>
  </si>
  <si>
    <t>中部中学校</t>
  </si>
  <si>
    <t>橋北中学校</t>
  </si>
  <si>
    <t>港中学校</t>
  </si>
  <si>
    <t>塩浜中学校</t>
  </si>
  <si>
    <t>山手中学校</t>
  </si>
  <si>
    <t>富田中学校</t>
  </si>
  <si>
    <t>富洲原中学校</t>
  </si>
  <si>
    <t>笹川中学校</t>
  </si>
  <si>
    <t>南中学校</t>
  </si>
  <si>
    <t>三滝中学校</t>
  </si>
  <si>
    <t>大池中学校</t>
  </si>
  <si>
    <t>朝明中学校</t>
  </si>
  <si>
    <t>保々中学校</t>
  </si>
  <si>
    <t>常磐中学校</t>
  </si>
  <si>
    <t>西陵中学校</t>
  </si>
  <si>
    <t>西笹川中学校</t>
  </si>
  <si>
    <t>三重平中学校</t>
  </si>
  <si>
    <t>羽津中学校</t>
  </si>
  <si>
    <t>西朝明中学校</t>
  </si>
  <si>
    <t>桜中学校</t>
  </si>
  <si>
    <t>内部中学校</t>
  </si>
  <si>
    <t>楠中学校</t>
  </si>
  <si>
    <t>※１「燃料費調整単価」は、管轄する電力会社の算出する令和５年11月のものとする。</t>
    <phoneticPr fontId="2"/>
  </si>
  <si>
    <t>※２「再生可能エネルギー発電促進賦課金」は、管轄する 電力会社の算出する令和５年5月のものとする。</t>
    <phoneticPr fontId="2"/>
  </si>
  <si>
    <t>※１「燃料費調整単価」は、管轄する電力会社の算出する令和５年11月のものとする。</t>
    <phoneticPr fontId="2"/>
  </si>
  <si>
    <t>※２「再生可能エネルギー発電促進賦課金」は、管轄する 電力会社の算出する令和５年5月のものとする。</t>
    <phoneticPr fontId="2"/>
  </si>
  <si>
    <t>Ｒ6年4月</t>
    <rPh sb="2" eb="3">
      <t>ネン</t>
    </rPh>
    <rPh sb="4" eb="5">
      <t>ツキ</t>
    </rPh>
    <phoneticPr fontId="3"/>
  </si>
  <si>
    <t>Ｒ6年5月</t>
    <rPh sb="2" eb="3">
      <t>ネン</t>
    </rPh>
    <rPh sb="4" eb="5">
      <t>ツキ</t>
    </rPh>
    <phoneticPr fontId="3"/>
  </si>
  <si>
    <t>Ｒ6年6月</t>
    <rPh sb="2" eb="3">
      <t>ネン</t>
    </rPh>
    <rPh sb="4" eb="5">
      <t>ツキ</t>
    </rPh>
    <phoneticPr fontId="3"/>
  </si>
  <si>
    <t>Ｒ6年7月</t>
    <rPh sb="2" eb="3">
      <t>ネン</t>
    </rPh>
    <rPh sb="4" eb="5">
      <t>ツキ</t>
    </rPh>
    <phoneticPr fontId="3"/>
  </si>
  <si>
    <t>Ｒ6年8月</t>
    <rPh sb="2" eb="3">
      <t>ネン</t>
    </rPh>
    <rPh sb="4" eb="5">
      <t>ツキ</t>
    </rPh>
    <phoneticPr fontId="3"/>
  </si>
  <si>
    <t>Ｒ6年9月</t>
    <rPh sb="2" eb="3">
      <t>ネン</t>
    </rPh>
    <rPh sb="4" eb="5">
      <t>ツキ</t>
    </rPh>
    <phoneticPr fontId="3"/>
  </si>
  <si>
    <t>Ｒ6年10月</t>
    <rPh sb="2" eb="3">
      <t>ネン</t>
    </rPh>
    <rPh sb="5" eb="6">
      <t>ツキ</t>
    </rPh>
    <phoneticPr fontId="3"/>
  </si>
  <si>
    <t>Ｒ6年11月</t>
    <rPh sb="2" eb="3">
      <t>ネン</t>
    </rPh>
    <rPh sb="5" eb="6">
      <t>ツキ</t>
    </rPh>
    <phoneticPr fontId="3"/>
  </si>
  <si>
    <t>Ｒ6年12月</t>
    <rPh sb="2" eb="3">
      <t>ネン</t>
    </rPh>
    <rPh sb="5" eb="6">
      <t>ツキ</t>
    </rPh>
    <phoneticPr fontId="3"/>
  </si>
  <si>
    <t>Ｒ7年1月</t>
    <rPh sb="2" eb="3">
      <t>ネン</t>
    </rPh>
    <rPh sb="4" eb="5">
      <t>ツキ</t>
    </rPh>
    <phoneticPr fontId="3"/>
  </si>
  <si>
    <t>Ｒ7年2月</t>
    <rPh sb="2" eb="3">
      <t>ネン</t>
    </rPh>
    <rPh sb="4" eb="5">
      <t>ツキ</t>
    </rPh>
    <phoneticPr fontId="3"/>
  </si>
  <si>
    <t>Ｒ7年3月</t>
    <rPh sb="2" eb="3">
      <t>ネン</t>
    </rPh>
    <rPh sb="4" eb="5">
      <t>ツキ</t>
    </rPh>
    <phoneticPr fontId="3"/>
  </si>
  <si>
    <t>-</t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</si>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</sst>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yyyy&quot;年&quot;m&quot;月&quot;;@"/>
    <numFmt numFmtId="177" formatCode="#,##0_);\(#,##0\)"/>
    <numFmt numFmtId="178" formatCode="#,##0_);[Red]\(#,##0\)"/>
    <numFmt numFmtId="179" formatCode="#,##0.00_);\(#,##0.00\)"/>
    <numFmt numFmtId="180" formatCode="#,##0.00;&quot;▲ &quot;#,##0.00"/>
    <numFmt numFmtId="181" formatCode="#,##0.00_ ;[Red]\-#,##0.00\ "/>
    <numFmt numFmtId="182" formatCode="0_);[Red]\(0\)"/>
  </numFmts>
  <fonts count="20" x14ac:knownFonts="1">
    <font>
      <sz val="10.5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b/>
      <sz val="11"/>
      <color indexed="5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16"/>
      <color rgb="FF000000"/>
      <name val="Meiryo UI"/>
      <family val="3"/>
      <charset val="128"/>
    </font>
    <font>
      <sz val="8"/>
      <color theme="1"/>
      <name val="Meiryo UI"/>
      <family val="3"/>
      <charset val="128"/>
    </font>
    <font>
      <sz val="9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9"/>
      <color rgb="FF0070C0"/>
      <name val="Meiryo UI"/>
      <family val="3"/>
      <charset val="128"/>
    </font>
    <font>
      <sz val="9"/>
      <color rgb="FF000000"/>
      <name val="Meiryo UI"/>
      <family val="3"/>
      <charset val="128"/>
    </font>
    <font>
      <b/>
      <sz val="9"/>
      <name val="Meiryo UI"/>
      <family val="3"/>
      <charset val="128"/>
    </font>
    <font>
      <b/>
      <sz val="9"/>
      <color indexed="12"/>
      <name val="Meiryo UI"/>
      <family val="3"/>
      <charset val="128"/>
    </font>
    <font>
      <sz val="9"/>
      <color indexed="12"/>
      <name val="Meiryo UI"/>
      <family val="3"/>
      <charset val="128"/>
    </font>
    <font>
      <sz val="9"/>
      <color rgb="FF0000FF"/>
      <name val="Meiryo UI"/>
      <family val="3"/>
      <charset val="128"/>
    </font>
    <font>
      <b/>
      <sz val="9"/>
      <color indexed="10"/>
      <name val="Meiryo UI"/>
      <family val="3"/>
      <charset val="128"/>
    </font>
    <font>
      <sz val="11"/>
      <name val="ＭＳ Ｐゴシック"/>
      <family val="3"/>
      <charset val="128"/>
    </font>
    <font>
      <sz val="9"/>
      <color theme="0"/>
      <name val="Meiryo UI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E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0" fontId="3" fillId="0" borderId="0" applyNumberFormat="0" applyFill="0" applyBorder="0" applyProtection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18">
    <xf numFmtId="0" fontId="0" fillId="0" borderId="0" xfId="0">
      <alignment vertical="center"/>
    </xf>
    <xf numFmtId="0" fontId="8" fillId="0" borderId="0" xfId="2" applyFont="1">
      <alignment vertical="center"/>
    </xf>
    <xf numFmtId="0" fontId="10" fillId="0" borderId="0" xfId="2" applyFont="1" applyBorder="1" applyAlignment="1">
      <alignment vertical="center"/>
    </xf>
    <xf numFmtId="0" fontId="10" fillId="0" borderId="0" xfId="2" applyFont="1" applyBorder="1">
      <alignment vertical="center"/>
    </xf>
    <xf numFmtId="0" fontId="11" fillId="0" borderId="0" xfId="2" applyFont="1" applyBorder="1">
      <alignment vertical="center"/>
    </xf>
    <xf numFmtId="0" fontId="12" fillId="0" borderId="0" xfId="2" applyFont="1" applyBorder="1" applyAlignment="1">
      <alignment horizontal="center" vertical="center" wrapText="1"/>
    </xf>
    <xf numFmtId="0" fontId="10" fillId="0" borderId="0" xfId="2" applyFont="1" applyFill="1" applyBorder="1">
      <alignment vertical="center"/>
    </xf>
    <xf numFmtId="0" fontId="9" fillId="0" borderId="0" xfId="2" applyFont="1" applyFill="1" applyBorder="1" applyAlignment="1">
      <alignment horizontal="center" vertical="center"/>
    </xf>
    <xf numFmtId="0" fontId="9" fillId="0" borderId="0" xfId="2" applyFont="1" applyFill="1" applyBorder="1" applyAlignment="1">
      <alignment vertical="center"/>
    </xf>
    <xf numFmtId="0" fontId="10" fillId="0" borderId="0" xfId="2" applyFont="1" applyFill="1" applyBorder="1" applyAlignment="1">
      <alignment vertical="center"/>
    </xf>
    <xf numFmtId="0" fontId="12" fillId="0" borderId="0" xfId="2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left" vertical="center" indent="1"/>
    </xf>
    <xf numFmtId="0" fontId="10" fillId="3" borderId="7" xfId="2" applyFont="1" applyFill="1" applyBorder="1">
      <alignment vertical="center"/>
    </xf>
    <xf numFmtId="0" fontId="10" fillId="0" borderId="0" xfId="2" applyFont="1">
      <alignment vertical="center"/>
    </xf>
    <xf numFmtId="0" fontId="9" fillId="0" borderId="0" xfId="2" applyFont="1" applyBorder="1" applyAlignment="1">
      <alignment vertical="center"/>
    </xf>
    <xf numFmtId="0" fontId="9" fillId="0" borderId="0" xfId="2" applyFont="1" applyFill="1" applyBorder="1" applyAlignment="1">
      <alignment horizontal="left" vertical="center"/>
    </xf>
    <xf numFmtId="0" fontId="12" fillId="0" borderId="3" xfId="2" applyFont="1" applyBorder="1" applyAlignment="1">
      <alignment horizontal="center" vertical="center" wrapText="1"/>
    </xf>
    <xf numFmtId="0" fontId="12" fillId="0" borderId="3" xfId="2" applyFont="1" applyFill="1" applyBorder="1" applyAlignment="1">
      <alignment horizontal="center" vertical="center" wrapText="1"/>
    </xf>
    <xf numFmtId="0" fontId="12" fillId="4" borderId="6" xfId="2" applyFont="1" applyFill="1" applyBorder="1" applyAlignment="1">
      <alignment vertical="center" wrapText="1"/>
    </xf>
    <xf numFmtId="0" fontId="12" fillId="2" borderId="6" xfId="2" applyFont="1" applyFill="1" applyBorder="1" applyAlignment="1">
      <alignment horizontal="center" vertical="center" wrapText="1"/>
    </xf>
    <xf numFmtId="176" fontId="12" fillId="2" borderId="6" xfId="2" applyNumberFormat="1" applyFont="1" applyFill="1" applyBorder="1" applyAlignment="1">
      <alignment horizontal="center" vertical="center" wrapText="1"/>
    </xf>
    <xf numFmtId="0" fontId="10" fillId="0" borderId="0" xfId="2" applyFont="1" applyAlignment="1">
      <alignment vertical="center"/>
    </xf>
    <xf numFmtId="177" fontId="10" fillId="0" borderId="6" xfId="2" applyNumberFormat="1" applyFont="1" applyFill="1" applyBorder="1" applyAlignment="1">
      <alignment horizontal="center" vertical="center" wrapText="1"/>
    </xf>
    <xf numFmtId="1" fontId="10" fillId="2" borderId="8" xfId="2" applyNumberFormat="1" applyFont="1" applyFill="1" applyBorder="1" applyAlignment="1">
      <alignment horizontal="center" vertical="center" shrinkToFit="1"/>
    </xf>
    <xf numFmtId="1" fontId="12" fillId="2" borderId="2" xfId="2" applyNumberFormat="1" applyFont="1" applyFill="1" applyBorder="1" applyAlignment="1">
      <alignment horizontal="center" vertical="center" wrapText="1"/>
    </xf>
    <xf numFmtId="179" fontId="12" fillId="3" borderId="7" xfId="2" applyNumberFormat="1" applyFont="1" applyFill="1" applyBorder="1" applyAlignment="1">
      <alignment horizontal="right" vertical="center" wrapText="1"/>
    </xf>
    <xf numFmtId="1" fontId="12" fillId="2" borderId="2" xfId="2" applyNumberFormat="1" applyFont="1" applyFill="1" applyBorder="1" applyAlignment="1">
      <alignment horizontal="center" vertical="center" shrinkToFit="1"/>
    </xf>
    <xf numFmtId="180" fontId="12" fillId="0" borderId="12" xfId="2" applyNumberFormat="1" applyFont="1" applyFill="1" applyBorder="1" applyAlignment="1">
      <alignment horizontal="right" vertical="center" wrapText="1"/>
    </xf>
    <xf numFmtId="179" fontId="12" fillId="0" borderId="10" xfId="2" applyNumberFormat="1" applyFont="1" applyFill="1" applyBorder="1" applyAlignment="1">
      <alignment horizontal="right" vertical="center" wrapText="1"/>
    </xf>
    <xf numFmtId="49" fontId="12" fillId="4" borderId="0" xfId="2" applyNumberFormat="1" applyFont="1" applyFill="1" applyBorder="1" applyAlignment="1">
      <alignment horizontal="left" vertical="top" wrapText="1"/>
    </xf>
    <xf numFmtId="49" fontId="12" fillId="4" borderId="5" xfId="2" applyNumberFormat="1" applyFont="1" applyFill="1" applyBorder="1" applyAlignment="1">
      <alignment horizontal="left" vertical="center" wrapText="1"/>
    </xf>
    <xf numFmtId="1" fontId="12" fillId="6" borderId="5" xfId="2" applyNumberFormat="1" applyFont="1" applyFill="1" applyBorder="1" applyAlignment="1">
      <alignment horizontal="center" vertical="center" wrapText="1"/>
    </xf>
    <xf numFmtId="49" fontId="12" fillId="4" borderId="5" xfId="2" applyNumberFormat="1" applyFont="1" applyFill="1" applyBorder="1" applyAlignment="1">
      <alignment vertical="center" wrapText="1"/>
    </xf>
    <xf numFmtId="177" fontId="12" fillId="0" borderId="5" xfId="2" applyNumberFormat="1" applyFont="1" applyFill="1" applyBorder="1" applyAlignment="1">
      <alignment horizontal="right" vertical="top" wrapText="1"/>
    </xf>
    <xf numFmtId="49" fontId="12" fillId="4" borderId="0" xfId="2" applyNumberFormat="1" applyFont="1" applyFill="1" applyBorder="1" applyAlignment="1">
      <alignment horizontal="left" vertical="top"/>
    </xf>
    <xf numFmtId="49" fontId="12" fillId="4" borderId="0" xfId="2" applyNumberFormat="1" applyFont="1" applyFill="1" applyBorder="1" applyAlignment="1">
      <alignment horizontal="left" vertical="center" wrapText="1"/>
    </xf>
    <xf numFmtId="1" fontId="12" fillId="6" borderId="0" xfId="2" applyNumberFormat="1" applyFont="1" applyFill="1" applyBorder="1" applyAlignment="1">
      <alignment horizontal="center" vertical="center" wrapText="1"/>
    </xf>
    <xf numFmtId="49" fontId="12" fillId="4" borderId="0" xfId="2" applyNumberFormat="1" applyFont="1" applyFill="1" applyBorder="1" applyAlignment="1">
      <alignment vertical="center" wrapText="1"/>
    </xf>
    <xf numFmtId="177" fontId="12" fillId="6" borderId="0" xfId="2" applyNumberFormat="1" applyFont="1" applyFill="1" applyBorder="1" applyAlignment="1">
      <alignment horizontal="right" vertical="top" wrapText="1"/>
    </xf>
    <xf numFmtId="0" fontId="10" fillId="0" borderId="0" xfId="2" applyFont="1" applyFill="1">
      <alignment vertical="center"/>
    </xf>
    <xf numFmtId="0" fontId="13" fillId="0" borderId="3" xfId="2" applyFont="1" applyFill="1" applyBorder="1" applyAlignment="1">
      <alignment vertical="center"/>
    </xf>
    <xf numFmtId="0" fontId="15" fillId="0" borderId="2" xfId="2" applyFont="1" applyBorder="1" applyAlignment="1">
      <alignment vertical="center"/>
    </xf>
    <xf numFmtId="0" fontId="15" fillId="0" borderId="1" xfId="2" applyFont="1" applyBorder="1" applyAlignment="1">
      <alignment vertical="center"/>
    </xf>
    <xf numFmtId="0" fontId="15" fillId="0" borderId="4" xfId="2" applyFont="1" applyBorder="1" applyAlignment="1">
      <alignment vertical="center"/>
    </xf>
    <xf numFmtId="0" fontId="17" fillId="0" borderId="0" xfId="2" applyFont="1">
      <alignment vertical="center"/>
    </xf>
    <xf numFmtId="0" fontId="8" fillId="0" borderId="0" xfId="2" applyFont="1" applyFill="1">
      <alignment vertical="center"/>
    </xf>
    <xf numFmtId="177" fontId="9" fillId="5" borderId="13" xfId="2" applyNumberFormat="1" applyFont="1" applyFill="1" applyBorder="1" applyAlignment="1">
      <alignment vertical="center" wrapText="1"/>
    </xf>
    <xf numFmtId="177" fontId="10" fillId="0" borderId="13" xfId="2" applyNumberFormat="1" applyFont="1" applyFill="1" applyBorder="1" applyAlignment="1">
      <alignment horizontal="center" vertical="center" wrapText="1"/>
    </xf>
    <xf numFmtId="177" fontId="10" fillId="0" borderId="14" xfId="2" applyNumberFormat="1" applyFont="1" applyFill="1" applyBorder="1" applyAlignment="1">
      <alignment horizontal="right" vertical="center" wrapText="1"/>
    </xf>
    <xf numFmtId="179" fontId="12" fillId="0" borderId="15" xfId="2" applyNumberFormat="1" applyFont="1" applyFill="1" applyBorder="1" applyAlignment="1">
      <alignment horizontal="right" vertical="center" wrapText="1"/>
    </xf>
    <xf numFmtId="179" fontId="10" fillId="0" borderId="14" xfId="2" applyNumberFormat="1" applyFont="1" applyFill="1" applyBorder="1" applyAlignment="1">
      <alignment horizontal="right" vertical="center" wrapText="1"/>
    </xf>
    <xf numFmtId="179" fontId="12" fillId="0" borderId="14" xfId="2" applyNumberFormat="1" applyFont="1" applyFill="1" applyBorder="1" applyAlignment="1">
      <alignment horizontal="right" vertical="center" wrapText="1"/>
    </xf>
    <xf numFmtId="181" fontId="12" fillId="0" borderId="15" xfId="2" applyNumberFormat="1" applyFont="1" applyFill="1" applyBorder="1" applyAlignment="1">
      <alignment horizontal="right" vertical="center" wrapText="1"/>
    </xf>
    <xf numFmtId="181" fontId="10" fillId="0" borderId="14" xfId="2" applyNumberFormat="1" applyFont="1" applyFill="1" applyBorder="1" applyAlignment="1">
      <alignment horizontal="right" vertical="center" wrapText="1"/>
    </xf>
    <xf numFmtId="177" fontId="12" fillId="0" borderId="14" xfId="2" applyNumberFormat="1" applyFont="1" applyFill="1" applyBorder="1" applyAlignment="1">
      <alignment horizontal="right" vertical="center" wrapText="1"/>
    </xf>
    <xf numFmtId="177" fontId="12" fillId="0" borderId="16" xfId="2" applyNumberFormat="1" applyFont="1" applyFill="1" applyBorder="1" applyAlignment="1">
      <alignment horizontal="right" vertical="center" wrapText="1"/>
    </xf>
    <xf numFmtId="49" fontId="12" fillId="8" borderId="6" xfId="2" applyNumberFormat="1" applyFont="1" applyFill="1" applyBorder="1" applyAlignment="1">
      <alignment vertical="center"/>
    </xf>
    <xf numFmtId="0" fontId="10" fillId="8" borderId="6" xfId="2" applyFont="1" applyFill="1" applyBorder="1" applyAlignment="1">
      <alignment vertical="center" shrinkToFit="1"/>
    </xf>
    <xf numFmtId="0" fontId="10" fillId="8" borderId="2" xfId="2" applyFont="1" applyFill="1" applyBorder="1" applyAlignment="1">
      <alignment vertical="center" shrinkToFit="1"/>
    </xf>
    <xf numFmtId="0" fontId="10" fillId="8" borderId="4" xfId="2" applyFont="1" applyFill="1" applyBorder="1" applyAlignment="1">
      <alignment vertical="center" shrinkToFit="1"/>
    </xf>
    <xf numFmtId="0" fontId="16" fillId="0" borderId="17" xfId="2" applyFont="1" applyBorder="1">
      <alignment vertical="center"/>
    </xf>
    <xf numFmtId="0" fontId="16" fillId="0" borderId="3" xfId="2" applyFont="1" applyBorder="1" applyAlignment="1">
      <alignment vertical="center"/>
    </xf>
    <xf numFmtId="0" fontId="15" fillId="0" borderId="3" xfId="2" applyFont="1" applyBorder="1" applyAlignment="1">
      <alignment vertical="center"/>
    </xf>
    <xf numFmtId="0" fontId="15" fillId="0" borderId="11" xfId="2" applyFont="1" applyBorder="1" applyAlignment="1">
      <alignment vertical="center"/>
    </xf>
    <xf numFmtId="0" fontId="16" fillId="0" borderId="2" xfId="2" applyFont="1" applyBorder="1">
      <alignment vertical="center"/>
    </xf>
    <xf numFmtId="0" fontId="16" fillId="0" borderId="1" xfId="2" applyFont="1" applyBorder="1" applyAlignment="1">
      <alignment vertical="center"/>
    </xf>
    <xf numFmtId="179" fontId="12" fillId="0" borderId="14" xfId="2" applyNumberFormat="1" applyFont="1" applyFill="1" applyBorder="1" applyAlignment="1">
      <alignment horizontal="center" vertical="center" wrapText="1"/>
    </xf>
    <xf numFmtId="178" fontId="9" fillId="9" borderId="14" xfId="2" applyNumberFormat="1" applyFont="1" applyFill="1" applyBorder="1" applyAlignment="1">
      <alignment vertical="center" wrapText="1"/>
    </xf>
    <xf numFmtId="179" fontId="12" fillId="5" borderId="7" xfId="2" applyNumberFormat="1" applyFont="1" applyFill="1" applyBorder="1" applyAlignment="1">
      <alignment horizontal="right" vertical="center" wrapText="1"/>
    </xf>
    <xf numFmtId="177" fontId="10" fillId="0" borderId="0" xfId="2" applyNumberFormat="1" applyFont="1">
      <alignment vertical="center"/>
    </xf>
    <xf numFmtId="177" fontId="8" fillId="0" borderId="0" xfId="2" applyNumberFormat="1" applyFont="1">
      <alignment vertical="center"/>
    </xf>
    <xf numFmtId="177" fontId="19" fillId="6" borderId="5" xfId="2" applyNumberFormat="1" applyFont="1" applyFill="1" applyBorder="1" applyAlignment="1">
      <alignment horizontal="right" vertical="top" wrapText="1"/>
    </xf>
    <xf numFmtId="177" fontId="19" fillId="6" borderId="0" xfId="2" applyNumberFormat="1" applyFont="1" applyFill="1" applyBorder="1" applyAlignment="1">
      <alignment horizontal="right" vertical="top" wrapText="1"/>
    </xf>
    <xf numFmtId="0" fontId="12" fillId="4" borderId="8" xfId="2" applyNumberFormat="1" applyFont="1" applyFill="1" applyBorder="1" applyAlignment="1">
      <alignment horizontal="center" vertical="center" wrapText="1"/>
    </xf>
    <xf numFmtId="0" fontId="12" fillId="4" borderId="9" xfId="2" applyNumberFormat="1" applyFont="1" applyFill="1" applyBorder="1" applyAlignment="1">
      <alignment horizontal="center" vertical="center" wrapText="1"/>
    </xf>
    <xf numFmtId="0" fontId="12" fillId="4" borderId="10" xfId="2" applyNumberFormat="1" applyFont="1" applyFill="1" applyBorder="1" applyAlignment="1">
      <alignment horizontal="center" vertical="center" wrapText="1"/>
    </xf>
    <xf numFmtId="0" fontId="12" fillId="2" borderId="8" xfId="2" applyNumberFormat="1" applyFont="1" applyFill="1" applyBorder="1" applyAlignment="1">
      <alignment horizontal="center" vertical="center" wrapText="1"/>
    </xf>
    <xf numFmtId="0" fontId="12" fillId="2" borderId="9" xfId="2" applyNumberFormat="1" applyFont="1" applyFill="1" applyBorder="1" applyAlignment="1">
      <alignment horizontal="center" vertical="center" wrapText="1"/>
    </xf>
    <xf numFmtId="0" fontId="12" fillId="2" borderId="10" xfId="2" applyNumberFormat="1" applyFont="1" applyFill="1" applyBorder="1" applyAlignment="1">
      <alignment horizontal="center" vertical="center" wrapText="1"/>
    </xf>
    <xf numFmtId="49" fontId="10" fillId="2" borderId="2" xfId="2" applyNumberFormat="1" applyFont="1" applyFill="1" applyBorder="1" applyAlignment="1">
      <alignment horizontal="center" vertical="center" wrapText="1"/>
    </xf>
    <xf numFmtId="49" fontId="10" fillId="2" borderId="1" xfId="2" applyNumberFormat="1" applyFont="1" applyFill="1" applyBorder="1" applyAlignment="1">
      <alignment horizontal="center" vertical="center" wrapText="1"/>
    </xf>
    <xf numFmtId="49" fontId="10" fillId="2" borderId="4" xfId="2" applyNumberFormat="1" applyFont="1" applyFill="1" applyBorder="1" applyAlignment="1">
      <alignment horizontal="center" vertical="center" wrapText="1"/>
    </xf>
    <xf numFmtId="49" fontId="10" fillId="2" borderId="6" xfId="2" applyNumberFormat="1" applyFont="1" applyFill="1" applyBorder="1" applyAlignment="1">
      <alignment horizontal="center" vertical="center" wrapText="1"/>
    </xf>
    <xf numFmtId="49" fontId="12" fillId="2" borderId="6" xfId="2" applyNumberFormat="1" applyFont="1" applyFill="1" applyBorder="1" applyAlignment="1">
      <alignment horizontal="center" vertical="center" wrapText="1"/>
    </xf>
    <xf numFmtId="49" fontId="12" fillId="2" borderId="2" xfId="2" applyNumberFormat="1" applyFont="1" applyFill="1" applyBorder="1" applyAlignment="1">
      <alignment horizontal="left" vertical="center" wrapText="1"/>
    </xf>
    <xf numFmtId="49" fontId="12" fillId="2" borderId="1" xfId="2" applyNumberFormat="1" applyFont="1" applyFill="1" applyBorder="1" applyAlignment="1">
      <alignment horizontal="left" vertical="center" wrapText="1"/>
    </xf>
    <xf numFmtId="49" fontId="12" fillId="2" borderId="2" xfId="2" applyNumberFormat="1" applyFont="1" applyFill="1" applyBorder="1" applyAlignment="1">
      <alignment horizontal="left" vertical="center" shrinkToFit="1"/>
    </xf>
    <xf numFmtId="49" fontId="12" fillId="2" borderId="1" xfId="2" applyNumberFormat="1" applyFont="1" applyFill="1" applyBorder="1" applyAlignment="1">
      <alignment horizontal="left" vertical="center" shrinkToFit="1"/>
    </xf>
    <xf numFmtId="49" fontId="12" fillId="2" borderId="2" xfId="2" applyNumberFormat="1" applyFont="1" applyFill="1" applyBorder="1" applyAlignment="1">
      <alignment horizontal="center" vertical="center" wrapText="1"/>
    </xf>
    <xf numFmtId="49" fontId="12" fillId="2" borderId="1" xfId="2" applyNumberFormat="1" applyFont="1" applyFill="1" applyBorder="1" applyAlignment="1">
      <alignment horizontal="center" vertical="center" wrapText="1"/>
    </xf>
    <xf numFmtId="49" fontId="12" fillId="2" borderId="11" xfId="2" applyNumberFormat="1" applyFont="1" applyFill="1" applyBorder="1" applyAlignment="1">
      <alignment horizontal="center" vertical="center" wrapText="1"/>
    </xf>
    <xf numFmtId="49" fontId="12" fillId="8" borderId="6" xfId="2" applyNumberFormat="1" applyFont="1" applyFill="1" applyBorder="1" applyAlignment="1">
      <alignment horizontal="left" vertical="center" wrapText="1"/>
    </xf>
    <xf numFmtId="0" fontId="13" fillId="7" borderId="2" xfId="2" applyFont="1" applyFill="1" applyBorder="1" applyAlignment="1">
      <alignment horizontal="left" vertical="center"/>
    </xf>
    <xf numFmtId="0" fontId="13" fillId="7" borderId="1" xfId="2" applyFont="1" applyFill="1" applyBorder="1" applyAlignment="1">
      <alignment horizontal="left" vertical="center"/>
    </xf>
    <xf numFmtId="0" fontId="13" fillId="7" borderId="4" xfId="2" applyFont="1" applyFill="1" applyBorder="1" applyAlignment="1">
      <alignment horizontal="left" vertical="center"/>
    </xf>
    <xf numFmtId="0" fontId="10" fillId="7" borderId="2" xfId="2" applyFont="1" applyFill="1" applyBorder="1" applyAlignment="1">
      <alignment vertical="center" shrinkToFit="1"/>
    </xf>
    <xf numFmtId="0" fontId="10" fillId="7" borderId="1" xfId="2" applyFont="1" applyFill="1" applyBorder="1" applyAlignment="1">
      <alignment vertical="center" shrinkToFit="1"/>
    </xf>
    <xf numFmtId="0" fontId="10" fillId="7" borderId="4" xfId="2" applyFont="1" applyFill="1" applyBorder="1" applyAlignment="1">
      <alignment vertical="center" shrinkToFit="1"/>
    </xf>
    <xf numFmtId="49" fontId="12" fillId="2" borderId="8" xfId="2" applyNumberFormat="1" applyFont="1" applyFill="1" applyBorder="1" applyAlignment="1">
      <alignment horizontal="center" vertical="center" wrapText="1"/>
    </xf>
    <xf numFmtId="49" fontId="12" fillId="2" borderId="10" xfId="2" applyNumberFormat="1" applyFont="1" applyFill="1" applyBorder="1" applyAlignment="1">
      <alignment horizontal="center" vertical="center" wrapText="1"/>
    </xf>
    <xf numFmtId="49" fontId="12" fillId="2" borderId="4" xfId="2" applyNumberFormat="1" applyFont="1" applyFill="1" applyBorder="1" applyAlignment="1">
      <alignment horizontal="left" vertical="center" shrinkToFit="1"/>
    </xf>
    <xf numFmtId="49" fontId="12" fillId="2" borderId="4" xfId="2" applyNumberFormat="1" applyFont="1" applyFill="1" applyBorder="1" applyAlignment="1">
      <alignment horizontal="left" vertical="center" wrapText="1"/>
    </xf>
    <xf numFmtId="0" fontId="7" fillId="0" borderId="0" xfId="2" applyFont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/>
    </xf>
    <xf numFmtId="0" fontId="9" fillId="0" borderId="2" xfId="2" applyFont="1" applyBorder="1" applyAlignment="1">
      <alignment horizontal="left" vertical="center" indent="1"/>
    </xf>
    <xf numFmtId="0" fontId="9" fillId="0" borderId="1" xfId="2" applyFont="1" applyBorder="1" applyAlignment="1">
      <alignment horizontal="left" vertical="center" indent="1"/>
    </xf>
    <xf numFmtId="0" fontId="9" fillId="0" borderId="4" xfId="2" applyFont="1" applyBorder="1" applyAlignment="1">
      <alignment horizontal="left" vertical="center" indent="1"/>
    </xf>
    <xf numFmtId="0" fontId="9" fillId="0" borderId="2" xfId="2" applyFont="1" applyFill="1" applyBorder="1" applyAlignment="1">
      <alignment horizontal="left" vertical="center" indent="1"/>
    </xf>
    <xf numFmtId="0" fontId="9" fillId="0" borderId="1" xfId="2" applyFont="1" applyFill="1" applyBorder="1" applyAlignment="1">
      <alignment horizontal="left" vertical="center" indent="1"/>
    </xf>
    <xf numFmtId="0" fontId="9" fillId="0" borderId="4" xfId="2" applyFont="1" applyFill="1" applyBorder="1" applyAlignment="1">
      <alignment horizontal="left" vertical="center" indent="1"/>
    </xf>
    <xf numFmtId="49" fontId="12" fillId="2" borderId="4" xfId="2" applyNumberFormat="1" applyFont="1" applyFill="1" applyBorder="1" applyAlignment="1">
      <alignment horizontal="center" vertical="center" wrapText="1"/>
    </xf>
    <xf numFmtId="49" fontId="10" fillId="2" borderId="18" xfId="2" applyNumberFormat="1" applyFont="1" applyFill="1" applyBorder="1" applyAlignment="1">
      <alignment horizontal="center" vertical="center" wrapText="1"/>
    </xf>
    <xf numFmtId="49" fontId="10" fillId="2" borderId="19" xfId="2" applyNumberFormat="1" applyFont="1" applyFill="1" applyBorder="1" applyAlignment="1">
      <alignment horizontal="center" vertical="center" wrapText="1"/>
    </xf>
    <xf numFmtId="49" fontId="12" fillId="4" borderId="9" xfId="2" applyNumberFormat="1" applyFont="1" applyFill="1" applyBorder="1" applyAlignment="1">
      <alignment horizontal="center" vertical="center" wrapText="1"/>
    </xf>
    <xf numFmtId="49" fontId="12" fillId="4" borderId="10" xfId="2" applyNumberFormat="1" applyFont="1" applyFill="1" applyBorder="1" applyAlignment="1">
      <alignment horizontal="center" vertical="center" wrapText="1"/>
    </xf>
    <xf numFmtId="182" fontId="12" fillId="2" borderId="8" xfId="2" applyNumberFormat="1" applyFont="1" applyFill="1" applyBorder="1" applyAlignment="1">
      <alignment horizontal="center" vertical="center" wrapText="1"/>
    </xf>
    <xf numFmtId="182" fontId="12" fillId="2" borderId="9" xfId="2" applyNumberFormat="1" applyFont="1" applyFill="1" applyBorder="1" applyAlignment="1">
      <alignment horizontal="center" vertical="center" wrapText="1"/>
    </xf>
    <xf numFmtId="182" fontId="12" fillId="2" borderId="10" xfId="2" applyNumberFormat="1" applyFont="1" applyFill="1" applyBorder="1" applyAlignment="1">
      <alignment horizontal="center" vertical="center" wrapText="1"/>
    </xf>
  </cellXfs>
  <cellStyles count="6">
    <cellStyle name="桁区切り 2" xfId="4"/>
    <cellStyle name="標準" xfId="0" builtinId="0"/>
    <cellStyle name="標準 2" xfId="3"/>
    <cellStyle name="標準 3" xfId="5"/>
    <cellStyle name="標準 4" xfId="2"/>
    <cellStyle name="㼿? 2 2" xfId="1"/>
  </cellStyles>
  <dxfs count="0"/>
  <tableStyles count="0" defaultTableStyle="TableStyleMedium2" defaultPivotStyle="PivotStyleLight16"/>
  <colors>
    <mruColors>
      <color rgb="FFFFFFCC"/>
      <color rgb="FF0000FF"/>
      <color rgb="FFFFCC99"/>
      <color rgb="FFFF66FF"/>
      <color rgb="FFFFFF99"/>
      <color rgb="FF99FFCC"/>
      <color rgb="FFC4D79B"/>
      <color rgb="FFCCFF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48"/>
  <sheetViews>
    <sheetView showGridLines="0" view="pageBreakPreview" zoomScale="80" zoomScaleNormal="110" zoomScaleSheetLayoutView="80" workbookViewId="0">
      <pane xSplit="5" ySplit="10" topLeftCell="F323" activePane="bottomRight" state="frozen"/>
      <selection activeCell="F21" sqref="F21:F26"/>
      <selection pane="topRight" activeCell="F21" sqref="F21:F26"/>
      <selection pane="bottomLeft" activeCell="F21" sqref="F21:F26"/>
      <selection pane="bottomRight" activeCell="F326" sqref="F326:Q326"/>
    </sheetView>
  </sheetViews>
  <sheetFormatPr defaultRowHeight="12" x14ac:dyDescent="0.15"/>
  <cols>
    <col min="1" max="1" width="3.7109375" style="1" customWidth="1"/>
    <col min="2" max="3" width="15.42578125" style="1" customWidth="1"/>
    <col min="4" max="4" width="14.28515625" style="1" customWidth="1"/>
    <col min="5" max="5" width="12.140625" style="1" customWidth="1"/>
    <col min="6" max="17" width="12.140625" style="13" customWidth="1"/>
    <col min="18" max="18" width="14.42578125" style="45" customWidth="1"/>
    <col min="19" max="19" width="6" style="1" customWidth="1"/>
    <col min="20" max="20" width="11.42578125" style="1" bestFit="1" customWidth="1"/>
    <col min="21" max="16384" width="9.140625" style="1"/>
  </cols>
  <sheetData>
    <row r="1" spans="1:18" ht="36.75" customHeight="1" x14ac:dyDescent="0.15">
      <c r="A1" s="102" t="s">
        <v>32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</row>
    <row r="2" spans="1:18" s="3" customFormat="1" ht="13.5" customHeight="1" x14ac:dyDescent="0.15">
      <c r="A2" s="103" t="s">
        <v>0</v>
      </c>
      <c r="B2" s="103"/>
      <c r="C2" s="104" t="s">
        <v>37</v>
      </c>
      <c r="D2" s="105"/>
      <c r="E2" s="105"/>
      <c r="F2" s="106"/>
      <c r="G2" s="2"/>
      <c r="I2" s="4"/>
      <c r="J2" s="2"/>
      <c r="K2" s="2"/>
      <c r="L2" s="2"/>
      <c r="M2" s="5"/>
      <c r="N2" s="5"/>
      <c r="O2" s="5"/>
      <c r="P2" s="5"/>
      <c r="Q2" s="5"/>
      <c r="R2" s="6"/>
    </row>
    <row r="3" spans="1:18" s="6" customFormat="1" ht="13.5" customHeight="1" x14ac:dyDescent="0.15">
      <c r="A3" s="7"/>
      <c r="B3" s="7"/>
      <c r="C3" s="7"/>
      <c r="D3" s="8"/>
      <c r="E3" s="9"/>
      <c r="F3" s="9"/>
      <c r="G3" s="9"/>
      <c r="I3" s="9"/>
      <c r="J3" s="9"/>
      <c r="K3" s="9"/>
      <c r="L3" s="9"/>
      <c r="M3" s="9"/>
      <c r="N3" s="10"/>
      <c r="O3" s="10"/>
      <c r="P3" s="10"/>
      <c r="Q3" s="10"/>
      <c r="R3" s="10"/>
    </row>
    <row r="4" spans="1:18" s="3" customFormat="1" ht="13.5" customHeight="1" x14ac:dyDescent="0.15">
      <c r="A4" s="103" t="s">
        <v>1</v>
      </c>
      <c r="B4" s="103"/>
      <c r="C4" s="107"/>
      <c r="D4" s="108"/>
      <c r="E4" s="108"/>
      <c r="F4" s="109"/>
      <c r="G4" s="2"/>
      <c r="H4" s="2"/>
      <c r="J4" s="2"/>
      <c r="K4" s="2"/>
      <c r="L4" s="2"/>
      <c r="M4" s="5"/>
      <c r="N4" s="5"/>
      <c r="O4" s="5"/>
      <c r="P4" s="5"/>
      <c r="Q4" s="5"/>
      <c r="R4" s="6"/>
    </row>
    <row r="5" spans="1:18" s="3" customFormat="1" ht="13.5" customHeight="1" thickBot="1" x14ac:dyDescent="0.2">
      <c r="A5" s="7"/>
      <c r="B5" s="7"/>
      <c r="C5" s="7"/>
      <c r="D5" s="11"/>
      <c r="E5" s="11"/>
      <c r="F5" s="11"/>
      <c r="G5" s="11"/>
      <c r="H5" s="11"/>
      <c r="I5" s="2"/>
      <c r="J5" s="2"/>
      <c r="K5" s="2"/>
      <c r="L5" s="2"/>
      <c r="M5" s="2"/>
      <c r="N5" s="5"/>
      <c r="O5" s="5"/>
      <c r="P5" s="5"/>
      <c r="Q5" s="5"/>
      <c r="R5" s="10"/>
    </row>
    <row r="6" spans="1:18" s="3" customFormat="1" ht="13.5" customHeight="1" thickBot="1" x14ac:dyDescent="0.2">
      <c r="A6" s="7"/>
      <c r="B6" s="12"/>
      <c r="C6" s="13" t="s">
        <v>2</v>
      </c>
      <c r="D6" s="11"/>
      <c r="E6" s="11"/>
      <c r="F6" s="11"/>
      <c r="G6" s="11"/>
      <c r="H6" s="2"/>
      <c r="I6" s="2"/>
      <c r="J6" s="2"/>
      <c r="K6" s="2"/>
      <c r="L6" s="2"/>
      <c r="M6" s="5"/>
      <c r="N6" s="5"/>
      <c r="O6" s="5"/>
      <c r="P6" s="5"/>
      <c r="Q6" s="5"/>
      <c r="R6" s="6"/>
    </row>
    <row r="7" spans="1:18" s="3" customFormat="1" ht="13.5" customHeight="1" x14ac:dyDescent="0.15">
      <c r="A7" s="7"/>
      <c r="B7" s="6"/>
      <c r="C7" s="6"/>
      <c r="D7" s="13"/>
      <c r="E7" s="11"/>
      <c r="F7" s="11"/>
      <c r="G7" s="11"/>
      <c r="H7" s="14" t="s">
        <v>96</v>
      </c>
      <c r="I7" s="2"/>
      <c r="J7" s="2"/>
      <c r="K7" s="2"/>
      <c r="L7" s="2"/>
      <c r="M7" s="2"/>
      <c r="N7" s="5"/>
      <c r="O7" s="5"/>
      <c r="P7" s="5"/>
      <c r="Q7" s="5"/>
      <c r="R7" s="10"/>
    </row>
    <row r="8" spans="1:18" s="3" customFormat="1" ht="13.5" customHeight="1" x14ac:dyDescent="0.15">
      <c r="A8" s="7"/>
      <c r="B8" s="15"/>
      <c r="C8" s="15"/>
      <c r="D8" s="11"/>
      <c r="E8" s="11"/>
      <c r="F8" s="8"/>
      <c r="G8" s="8"/>
      <c r="H8" s="14" t="s">
        <v>97</v>
      </c>
      <c r="I8" s="8"/>
      <c r="J8" s="8"/>
      <c r="K8" s="8"/>
      <c r="L8" s="8"/>
      <c r="M8" s="8"/>
      <c r="N8" s="8"/>
      <c r="O8" s="8"/>
      <c r="P8" s="8"/>
      <c r="Q8" s="8"/>
      <c r="R8" s="10"/>
    </row>
    <row r="9" spans="1:18" s="13" customFormat="1" ht="13.5" customHeight="1" x14ac:dyDescent="0.1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7" t="s">
        <v>31</v>
      </c>
    </row>
    <row r="10" spans="1:18" s="21" customFormat="1" ht="13.5" customHeight="1" x14ac:dyDescent="0.15">
      <c r="A10" s="18"/>
      <c r="B10" s="19" t="s">
        <v>3</v>
      </c>
      <c r="C10" s="88" t="s">
        <v>4</v>
      </c>
      <c r="D10" s="89"/>
      <c r="E10" s="110"/>
      <c r="F10" s="20" t="s">
        <v>100</v>
      </c>
      <c r="G10" s="20" t="s">
        <v>101</v>
      </c>
      <c r="H10" s="20" t="s">
        <v>102</v>
      </c>
      <c r="I10" s="20" t="s">
        <v>103</v>
      </c>
      <c r="J10" s="20" t="s">
        <v>104</v>
      </c>
      <c r="K10" s="20" t="s">
        <v>105</v>
      </c>
      <c r="L10" s="20" t="s">
        <v>106</v>
      </c>
      <c r="M10" s="20" t="s">
        <v>107</v>
      </c>
      <c r="N10" s="20" t="s">
        <v>108</v>
      </c>
      <c r="O10" s="20" t="s">
        <v>109</v>
      </c>
      <c r="P10" s="20" t="s">
        <v>110</v>
      </c>
      <c r="Q10" s="20" t="s">
        <v>111</v>
      </c>
      <c r="R10" s="20" t="s">
        <v>5</v>
      </c>
    </row>
    <row r="11" spans="1:18" s="13" customFormat="1" ht="13.5" customHeight="1" x14ac:dyDescent="0.15">
      <c r="A11" s="73">
        <v>1</v>
      </c>
      <c r="B11" s="76" t="s">
        <v>38</v>
      </c>
      <c r="C11" s="79" t="s">
        <v>6</v>
      </c>
      <c r="D11" s="80"/>
      <c r="E11" s="81"/>
      <c r="F11" s="46">
        <v>101</v>
      </c>
      <c r="G11" s="46">
        <v>101</v>
      </c>
      <c r="H11" s="46">
        <v>101</v>
      </c>
      <c r="I11" s="46">
        <v>101</v>
      </c>
      <c r="J11" s="46">
        <v>101</v>
      </c>
      <c r="K11" s="46">
        <v>101</v>
      </c>
      <c r="L11" s="46">
        <v>101</v>
      </c>
      <c r="M11" s="46">
        <v>101</v>
      </c>
      <c r="N11" s="46">
        <v>101</v>
      </c>
      <c r="O11" s="46">
        <v>101</v>
      </c>
      <c r="P11" s="46">
        <v>101</v>
      </c>
      <c r="Q11" s="46">
        <v>101</v>
      </c>
      <c r="R11" s="47" t="s">
        <v>7</v>
      </c>
    </row>
    <row r="12" spans="1:18" s="13" customFormat="1" ht="14.25" customHeight="1" thickBot="1" x14ac:dyDescent="0.2">
      <c r="A12" s="74"/>
      <c r="B12" s="77"/>
      <c r="C12" s="23" t="s">
        <v>22</v>
      </c>
      <c r="D12" s="111" t="s">
        <v>9</v>
      </c>
      <c r="E12" s="112"/>
      <c r="F12" s="67">
        <v>7683</v>
      </c>
      <c r="G12" s="67">
        <v>8870</v>
      </c>
      <c r="H12" s="67">
        <v>12240</v>
      </c>
      <c r="I12" s="67">
        <v>12897</v>
      </c>
      <c r="J12" s="67">
        <v>8173</v>
      </c>
      <c r="K12" s="67">
        <v>12475</v>
      </c>
      <c r="L12" s="67">
        <v>10583</v>
      </c>
      <c r="M12" s="67">
        <v>9960</v>
      </c>
      <c r="N12" s="67">
        <v>11101</v>
      </c>
      <c r="O12" s="67">
        <v>11797</v>
      </c>
      <c r="P12" s="67">
        <v>12561</v>
      </c>
      <c r="Q12" s="67">
        <v>9362</v>
      </c>
      <c r="R12" s="48"/>
    </row>
    <row r="13" spans="1:18" s="13" customFormat="1" ht="13.5" customHeight="1" thickBot="1" x14ac:dyDescent="0.2">
      <c r="A13" s="74"/>
      <c r="B13" s="77"/>
      <c r="C13" s="98" t="s">
        <v>8</v>
      </c>
      <c r="D13" s="24" t="s">
        <v>9</v>
      </c>
      <c r="E13" s="68"/>
      <c r="F13" s="49">
        <f>$E$13*F11*(185-100)/100</f>
        <v>0</v>
      </c>
      <c r="G13" s="49">
        <f t="shared" ref="G13:Q13" si="0">$E$13*G11*(185-100)/100</f>
        <v>0</v>
      </c>
      <c r="H13" s="49">
        <f t="shared" si="0"/>
        <v>0</v>
      </c>
      <c r="I13" s="49">
        <f t="shared" si="0"/>
        <v>0</v>
      </c>
      <c r="J13" s="49">
        <f t="shared" si="0"/>
        <v>0</v>
      </c>
      <c r="K13" s="49">
        <f t="shared" si="0"/>
        <v>0</v>
      </c>
      <c r="L13" s="49">
        <f t="shared" si="0"/>
        <v>0</v>
      </c>
      <c r="M13" s="49">
        <f t="shared" si="0"/>
        <v>0</v>
      </c>
      <c r="N13" s="49">
        <f t="shared" si="0"/>
        <v>0</v>
      </c>
      <c r="O13" s="49">
        <f t="shared" si="0"/>
        <v>0</v>
      </c>
      <c r="P13" s="49">
        <f t="shared" si="0"/>
        <v>0</v>
      </c>
      <c r="Q13" s="49">
        <f t="shared" si="0"/>
        <v>0</v>
      </c>
      <c r="R13" s="50"/>
    </row>
    <row r="14" spans="1:18" s="13" customFormat="1" ht="13.5" customHeight="1" thickBot="1" x14ac:dyDescent="0.2">
      <c r="A14" s="74"/>
      <c r="B14" s="77"/>
      <c r="C14" s="99"/>
      <c r="D14" s="26" t="s">
        <v>10</v>
      </c>
      <c r="E14" s="68"/>
      <c r="F14" s="49">
        <f>$E$14*F11</f>
        <v>0</v>
      </c>
      <c r="G14" s="49">
        <f t="shared" ref="G14:Q14" si="1">$E$14*G11</f>
        <v>0</v>
      </c>
      <c r="H14" s="49">
        <f t="shared" si="1"/>
        <v>0</v>
      </c>
      <c r="I14" s="49">
        <f t="shared" si="1"/>
        <v>0</v>
      </c>
      <c r="J14" s="49">
        <f t="shared" si="1"/>
        <v>0</v>
      </c>
      <c r="K14" s="49">
        <f t="shared" si="1"/>
        <v>0</v>
      </c>
      <c r="L14" s="49">
        <f t="shared" si="1"/>
        <v>0</v>
      </c>
      <c r="M14" s="49">
        <f t="shared" si="1"/>
        <v>0</v>
      </c>
      <c r="N14" s="49">
        <f t="shared" si="1"/>
        <v>0</v>
      </c>
      <c r="O14" s="49">
        <f t="shared" si="1"/>
        <v>0</v>
      </c>
      <c r="P14" s="49">
        <f t="shared" si="1"/>
        <v>0</v>
      </c>
      <c r="Q14" s="49">
        <f t="shared" si="1"/>
        <v>0</v>
      </c>
      <c r="R14" s="50"/>
    </row>
    <row r="15" spans="1:18" s="13" customFormat="1" ht="13.5" customHeight="1" thickBot="1" x14ac:dyDescent="0.2">
      <c r="A15" s="74"/>
      <c r="B15" s="77"/>
      <c r="C15" s="98" t="s">
        <v>11</v>
      </c>
      <c r="D15" s="26" t="s">
        <v>20</v>
      </c>
      <c r="E15" s="25"/>
      <c r="F15" s="66" t="s">
        <v>112</v>
      </c>
      <c r="G15" s="66" t="s">
        <v>112</v>
      </c>
      <c r="H15" s="66" t="s">
        <v>35</v>
      </c>
      <c r="I15" s="51">
        <f>$E$15*I12</f>
        <v>0</v>
      </c>
      <c r="J15" s="51">
        <f t="shared" ref="J15:K15" si="2">$E$15*J12</f>
        <v>0</v>
      </c>
      <c r="K15" s="51">
        <f t="shared" si="2"/>
        <v>0</v>
      </c>
      <c r="L15" s="66" t="s">
        <v>112</v>
      </c>
      <c r="M15" s="66" t="s">
        <v>35</v>
      </c>
      <c r="N15" s="66" t="s">
        <v>112</v>
      </c>
      <c r="O15" s="66" t="s">
        <v>112</v>
      </c>
      <c r="P15" s="66" t="s">
        <v>112</v>
      </c>
      <c r="Q15" s="66" t="s">
        <v>35</v>
      </c>
      <c r="R15" s="50"/>
    </row>
    <row r="16" spans="1:18" s="13" customFormat="1" ht="13.5" customHeight="1" thickBot="1" x14ac:dyDescent="0.2">
      <c r="A16" s="74"/>
      <c r="B16" s="77"/>
      <c r="C16" s="99"/>
      <c r="D16" s="26" t="s">
        <v>21</v>
      </c>
      <c r="E16" s="25"/>
      <c r="F16" s="51">
        <f>$E$16*F12</f>
        <v>0</v>
      </c>
      <c r="G16" s="51">
        <f>$E$16*G12</f>
        <v>0</v>
      </c>
      <c r="H16" s="51">
        <f>$E$16*H12</f>
        <v>0</v>
      </c>
      <c r="I16" s="66" t="s">
        <v>36</v>
      </c>
      <c r="J16" s="66" t="s">
        <v>36</v>
      </c>
      <c r="K16" s="66" t="s">
        <v>36</v>
      </c>
      <c r="L16" s="51">
        <f t="shared" ref="L16:Q16" si="3">$E$16*L12</f>
        <v>0</v>
      </c>
      <c r="M16" s="51">
        <f t="shared" si="3"/>
        <v>0</v>
      </c>
      <c r="N16" s="51">
        <f t="shared" si="3"/>
        <v>0</v>
      </c>
      <c r="O16" s="51">
        <f t="shared" si="3"/>
        <v>0</v>
      </c>
      <c r="P16" s="51">
        <f t="shared" si="3"/>
        <v>0</v>
      </c>
      <c r="Q16" s="51">
        <f t="shared" si="3"/>
        <v>0</v>
      </c>
      <c r="R16" s="50"/>
    </row>
    <row r="17" spans="1:20" s="13" customFormat="1" ht="13.5" customHeight="1" x14ac:dyDescent="0.15">
      <c r="A17" s="74"/>
      <c r="B17" s="77"/>
      <c r="C17" s="84" t="s">
        <v>23</v>
      </c>
      <c r="D17" s="101"/>
      <c r="E17" s="27">
        <v>-2.2799999999999998</v>
      </c>
      <c r="F17" s="52">
        <f>$E$17*F12</f>
        <v>-17517.239999999998</v>
      </c>
      <c r="G17" s="52">
        <f t="shared" ref="G17:Q17" si="4">$E$17*G12</f>
        <v>-20223.599999999999</v>
      </c>
      <c r="H17" s="52">
        <f t="shared" si="4"/>
        <v>-27907.199999999997</v>
      </c>
      <c r="I17" s="52">
        <f t="shared" si="4"/>
        <v>-29405.159999999996</v>
      </c>
      <c r="J17" s="52">
        <f t="shared" si="4"/>
        <v>-18634.439999999999</v>
      </c>
      <c r="K17" s="52">
        <f t="shared" si="4"/>
        <v>-28442.999999999996</v>
      </c>
      <c r="L17" s="52">
        <f t="shared" si="4"/>
        <v>-24129.239999999998</v>
      </c>
      <c r="M17" s="52">
        <f t="shared" si="4"/>
        <v>-22708.799999999999</v>
      </c>
      <c r="N17" s="52">
        <f t="shared" si="4"/>
        <v>-25310.28</v>
      </c>
      <c r="O17" s="52">
        <f t="shared" si="4"/>
        <v>-26897.159999999996</v>
      </c>
      <c r="P17" s="52">
        <f t="shared" si="4"/>
        <v>-28639.079999999998</v>
      </c>
      <c r="Q17" s="52">
        <f t="shared" si="4"/>
        <v>-21345.359999999997</v>
      </c>
      <c r="R17" s="53"/>
    </row>
    <row r="18" spans="1:20" s="13" customFormat="1" ht="13.5" customHeight="1" x14ac:dyDescent="0.15">
      <c r="A18" s="74"/>
      <c r="B18" s="77"/>
      <c r="C18" s="86" t="s">
        <v>30</v>
      </c>
      <c r="D18" s="100"/>
      <c r="E18" s="28">
        <v>1.4</v>
      </c>
      <c r="F18" s="54">
        <f>INT($E$18*F12)</f>
        <v>10756</v>
      </c>
      <c r="G18" s="54">
        <f t="shared" ref="G18:Q18" si="5">INT($E$18*G12)</f>
        <v>12418</v>
      </c>
      <c r="H18" s="54">
        <f t="shared" si="5"/>
        <v>17136</v>
      </c>
      <c r="I18" s="54">
        <f t="shared" si="5"/>
        <v>18055</v>
      </c>
      <c r="J18" s="54">
        <f t="shared" si="5"/>
        <v>11442</v>
      </c>
      <c r="K18" s="54">
        <f t="shared" si="5"/>
        <v>17465</v>
      </c>
      <c r="L18" s="54">
        <f t="shared" si="5"/>
        <v>14816</v>
      </c>
      <c r="M18" s="54">
        <f t="shared" si="5"/>
        <v>13944</v>
      </c>
      <c r="N18" s="54">
        <f t="shared" si="5"/>
        <v>15541</v>
      </c>
      <c r="O18" s="54">
        <f t="shared" si="5"/>
        <v>16515</v>
      </c>
      <c r="P18" s="54">
        <f t="shared" si="5"/>
        <v>17585</v>
      </c>
      <c r="Q18" s="54">
        <f t="shared" si="5"/>
        <v>13106</v>
      </c>
      <c r="R18" s="48"/>
    </row>
    <row r="19" spans="1:20" s="13" customFormat="1" ht="13.5" customHeight="1" x14ac:dyDescent="0.15">
      <c r="A19" s="75"/>
      <c r="B19" s="78"/>
      <c r="C19" s="88" t="s">
        <v>12</v>
      </c>
      <c r="D19" s="89"/>
      <c r="E19" s="110"/>
      <c r="F19" s="55">
        <f>INT(SUM(F13:F18))</f>
        <v>-6762</v>
      </c>
      <c r="G19" s="55">
        <f>INT(SUM(G13:G18))</f>
        <v>-7806</v>
      </c>
      <c r="H19" s="55">
        <f t="shared" ref="H19:P19" si="6">INT(SUM(H13:H18))</f>
        <v>-10772</v>
      </c>
      <c r="I19" s="55">
        <f t="shared" si="6"/>
        <v>-11351</v>
      </c>
      <c r="J19" s="55">
        <f t="shared" si="6"/>
        <v>-7193</v>
      </c>
      <c r="K19" s="55">
        <f t="shared" si="6"/>
        <v>-10978</v>
      </c>
      <c r="L19" s="55">
        <f t="shared" si="6"/>
        <v>-9314</v>
      </c>
      <c r="M19" s="55">
        <f t="shared" si="6"/>
        <v>-8765</v>
      </c>
      <c r="N19" s="55">
        <f t="shared" si="6"/>
        <v>-9770</v>
      </c>
      <c r="O19" s="55">
        <f t="shared" si="6"/>
        <v>-10383</v>
      </c>
      <c r="P19" s="55">
        <f t="shared" si="6"/>
        <v>-11055</v>
      </c>
      <c r="Q19" s="55">
        <f>INT(SUM(Q13:Q18))</f>
        <v>-8240</v>
      </c>
      <c r="R19" s="55">
        <f>SUM(F19:Q19)</f>
        <v>-112389</v>
      </c>
      <c r="T19" s="69">
        <f>R19</f>
        <v>-112389</v>
      </c>
    </row>
    <row r="20" spans="1:20" s="13" customFormat="1" ht="13.5" customHeight="1" x14ac:dyDescent="0.15">
      <c r="A20" s="73">
        <v>2</v>
      </c>
      <c r="B20" s="76" t="s">
        <v>39</v>
      </c>
      <c r="C20" s="79" t="s">
        <v>6</v>
      </c>
      <c r="D20" s="80"/>
      <c r="E20" s="81"/>
      <c r="F20" s="46">
        <v>88</v>
      </c>
      <c r="G20" s="46">
        <v>88</v>
      </c>
      <c r="H20" s="46">
        <v>88</v>
      </c>
      <c r="I20" s="46">
        <v>88</v>
      </c>
      <c r="J20" s="46">
        <v>88</v>
      </c>
      <c r="K20" s="46">
        <v>88</v>
      </c>
      <c r="L20" s="46">
        <v>88</v>
      </c>
      <c r="M20" s="46">
        <v>88</v>
      </c>
      <c r="N20" s="46">
        <v>88</v>
      </c>
      <c r="O20" s="46">
        <v>88</v>
      </c>
      <c r="P20" s="46">
        <v>88</v>
      </c>
      <c r="Q20" s="46">
        <v>88</v>
      </c>
      <c r="R20" s="47" t="s">
        <v>7</v>
      </c>
    </row>
    <row r="21" spans="1:20" s="13" customFormat="1" ht="14.25" customHeight="1" thickBot="1" x14ac:dyDescent="0.2">
      <c r="A21" s="74"/>
      <c r="B21" s="77"/>
      <c r="C21" s="23" t="s">
        <v>22</v>
      </c>
      <c r="D21" s="82" t="s">
        <v>9</v>
      </c>
      <c r="E21" s="82"/>
      <c r="F21" s="67">
        <v>7976</v>
      </c>
      <c r="G21" s="67">
        <v>7089</v>
      </c>
      <c r="H21" s="67">
        <v>10340</v>
      </c>
      <c r="I21" s="67">
        <v>11747</v>
      </c>
      <c r="J21" s="67">
        <v>7348</v>
      </c>
      <c r="K21" s="67">
        <v>12333</v>
      </c>
      <c r="L21" s="67">
        <v>9755</v>
      </c>
      <c r="M21" s="67">
        <v>9209</v>
      </c>
      <c r="N21" s="67">
        <v>10502</v>
      </c>
      <c r="O21" s="67">
        <v>10919</v>
      </c>
      <c r="P21" s="67">
        <v>11627</v>
      </c>
      <c r="Q21" s="67">
        <v>8371</v>
      </c>
      <c r="R21" s="48"/>
    </row>
    <row r="22" spans="1:20" s="13" customFormat="1" ht="13.5" customHeight="1" thickBot="1" x14ac:dyDescent="0.2">
      <c r="A22" s="74"/>
      <c r="B22" s="77"/>
      <c r="C22" s="83" t="s">
        <v>8</v>
      </c>
      <c r="D22" s="24" t="s">
        <v>9</v>
      </c>
      <c r="E22" s="25"/>
      <c r="F22" s="49">
        <f>$E22*F20*(185-100)/100</f>
        <v>0</v>
      </c>
      <c r="G22" s="49">
        <f t="shared" ref="G22:Q22" si="7">$E22*G20*(185-100)/100</f>
        <v>0</v>
      </c>
      <c r="H22" s="49">
        <f t="shared" si="7"/>
        <v>0</v>
      </c>
      <c r="I22" s="49">
        <f t="shared" si="7"/>
        <v>0</v>
      </c>
      <c r="J22" s="49">
        <f t="shared" si="7"/>
        <v>0</v>
      </c>
      <c r="K22" s="49">
        <f t="shared" si="7"/>
        <v>0</v>
      </c>
      <c r="L22" s="49">
        <f t="shared" si="7"/>
        <v>0</v>
      </c>
      <c r="M22" s="49">
        <f t="shared" si="7"/>
        <v>0</v>
      </c>
      <c r="N22" s="49">
        <f t="shared" si="7"/>
        <v>0</v>
      </c>
      <c r="O22" s="49">
        <f t="shared" si="7"/>
        <v>0</v>
      </c>
      <c r="P22" s="49">
        <f t="shared" si="7"/>
        <v>0</v>
      </c>
      <c r="Q22" s="49">
        <f t="shared" si="7"/>
        <v>0</v>
      </c>
      <c r="R22" s="50"/>
    </row>
    <row r="23" spans="1:20" s="13" customFormat="1" ht="13.5" customHeight="1" thickBot="1" x14ac:dyDescent="0.2">
      <c r="A23" s="74"/>
      <c r="B23" s="77"/>
      <c r="C23" s="83"/>
      <c r="D23" s="26" t="s">
        <v>10</v>
      </c>
      <c r="E23" s="25"/>
      <c r="F23" s="49">
        <f>$E23*F20</f>
        <v>0</v>
      </c>
      <c r="G23" s="49">
        <f t="shared" ref="G23:Q24" si="8">$E23*G20</f>
        <v>0</v>
      </c>
      <c r="H23" s="49">
        <f t="shared" si="8"/>
        <v>0</v>
      </c>
      <c r="I23" s="49">
        <f t="shared" si="8"/>
        <v>0</v>
      </c>
      <c r="J23" s="49">
        <f t="shared" si="8"/>
        <v>0</v>
      </c>
      <c r="K23" s="49">
        <f t="shared" si="8"/>
        <v>0</v>
      </c>
      <c r="L23" s="49">
        <f t="shared" si="8"/>
        <v>0</v>
      </c>
      <c r="M23" s="49">
        <f t="shared" si="8"/>
        <v>0</v>
      </c>
      <c r="N23" s="49">
        <f t="shared" si="8"/>
        <v>0</v>
      </c>
      <c r="O23" s="49">
        <f t="shared" si="8"/>
        <v>0</v>
      </c>
      <c r="P23" s="49">
        <f t="shared" si="8"/>
        <v>0</v>
      </c>
      <c r="Q23" s="49">
        <f t="shared" si="8"/>
        <v>0</v>
      </c>
      <c r="R23" s="50"/>
    </row>
    <row r="24" spans="1:20" s="13" customFormat="1" ht="13.5" customHeight="1" thickBot="1" x14ac:dyDescent="0.2">
      <c r="A24" s="74"/>
      <c r="B24" s="77"/>
      <c r="C24" s="83" t="s">
        <v>11</v>
      </c>
      <c r="D24" s="26" t="s">
        <v>20</v>
      </c>
      <c r="E24" s="25"/>
      <c r="F24" s="66" t="s">
        <v>112</v>
      </c>
      <c r="G24" s="66" t="s">
        <v>112</v>
      </c>
      <c r="H24" s="66" t="s">
        <v>112</v>
      </c>
      <c r="I24" s="51">
        <f>$E24*I21</f>
        <v>0</v>
      </c>
      <c r="J24" s="51">
        <f t="shared" si="8"/>
        <v>0</v>
      </c>
      <c r="K24" s="51">
        <f t="shared" si="8"/>
        <v>0</v>
      </c>
      <c r="L24" s="66" t="s">
        <v>112</v>
      </c>
      <c r="M24" s="66" t="s">
        <v>35</v>
      </c>
      <c r="N24" s="66" t="s">
        <v>35</v>
      </c>
      <c r="O24" s="66" t="s">
        <v>112</v>
      </c>
      <c r="P24" s="66" t="s">
        <v>35</v>
      </c>
      <c r="Q24" s="66" t="s">
        <v>112</v>
      </c>
      <c r="R24" s="50"/>
    </row>
    <row r="25" spans="1:20" s="13" customFormat="1" ht="13.5" customHeight="1" thickBot="1" x14ac:dyDescent="0.2">
      <c r="A25" s="74"/>
      <c r="B25" s="77"/>
      <c r="C25" s="83"/>
      <c r="D25" s="26" t="s">
        <v>21</v>
      </c>
      <c r="E25" s="25"/>
      <c r="F25" s="51">
        <f>$E25*F21</f>
        <v>0</v>
      </c>
      <c r="G25" s="51">
        <f t="shared" ref="G25:H25" si="9">$E25*G21</f>
        <v>0</v>
      </c>
      <c r="H25" s="51">
        <f t="shared" si="9"/>
        <v>0</v>
      </c>
      <c r="I25" s="66" t="s">
        <v>36</v>
      </c>
      <c r="J25" s="66" t="s">
        <v>36</v>
      </c>
      <c r="K25" s="66" t="s">
        <v>36</v>
      </c>
      <c r="L25" s="51">
        <f>$E25*L21</f>
        <v>0</v>
      </c>
      <c r="M25" s="51">
        <f t="shared" ref="M25:Q25" si="10">$E25*M21</f>
        <v>0</v>
      </c>
      <c r="N25" s="51">
        <f t="shared" si="10"/>
        <v>0</v>
      </c>
      <c r="O25" s="51">
        <f t="shared" si="10"/>
        <v>0</v>
      </c>
      <c r="P25" s="51">
        <f t="shared" si="10"/>
        <v>0</v>
      </c>
      <c r="Q25" s="51">
        <f t="shared" si="10"/>
        <v>0</v>
      </c>
      <c r="R25" s="50"/>
    </row>
    <row r="26" spans="1:20" s="13" customFormat="1" ht="13.5" customHeight="1" x14ac:dyDescent="0.15">
      <c r="A26" s="74"/>
      <c r="B26" s="77"/>
      <c r="C26" s="84" t="s">
        <v>23</v>
      </c>
      <c r="D26" s="85"/>
      <c r="E26" s="27">
        <v>-2.2799999999999998</v>
      </c>
      <c r="F26" s="52">
        <f>$E26*F21</f>
        <v>-18185.28</v>
      </c>
      <c r="G26" s="52">
        <f t="shared" ref="G26:Q26" si="11">$E26*G21</f>
        <v>-16162.919999999998</v>
      </c>
      <c r="H26" s="52">
        <f t="shared" si="11"/>
        <v>-23575.199999999997</v>
      </c>
      <c r="I26" s="52">
        <f t="shared" si="11"/>
        <v>-26783.159999999996</v>
      </c>
      <c r="J26" s="52">
        <f t="shared" si="11"/>
        <v>-16753.439999999999</v>
      </c>
      <c r="K26" s="52">
        <f t="shared" si="11"/>
        <v>-28119.239999999998</v>
      </c>
      <c r="L26" s="52">
        <f t="shared" si="11"/>
        <v>-22241.399999999998</v>
      </c>
      <c r="M26" s="52">
        <f t="shared" si="11"/>
        <v>-20996.519999999997</v>
      </c>
      <c r="N26" s="52">
        <f t="shared" si="11"/>
        <v>-23944.559999999998</v>
      </c>
      <c r="O26" s="52">
        <f t="shared" si="11"/>
        <v>-24895.319999999996</v>
      </c>
      <c r="P26" s="52">
        <f t="shared" si="11"/>
        <v>-26509.559999999998</v>
      </c>
      <c r="Q26" s="52">
        <f t="shared" si="11"/>
        <v>-19085.879999999997</v>
      </c>
      <c r="R26" s="53"/>
    </row>
    <row r="27" spans="1:20" s="13" customFormat="1" ht="13.5" customHeight="1" x14ac:dyDescent="0.15">
      <c r="A27" s="74"/>
      <c r="B27" s="77"/>
      <c r="C27" s="86" t="s">
        <v>30</v>
      </c>
      <c r="D27" s="87"/>
      <c r="E27" s="28">
        <v>1.4</v>
      </c>
      <c r="F27" s="54">
        <f>INT($E27*F21)</f>
        <v>11166</v>
      </c>
      <c r="G27" s="54">
        <f t="shared" ref="G27:Q27" si="12">INT($E27*G21)</f>
        <v>9924</v>
      </c>
      <c r="H27" s="54">
        <f t="shared" si="12"/>
        <v>14476</v>
      </c>
      <c r="I27" s="54">
        <f t="shared" si="12"/>
        <v>16445</v>
      </c>
      <c r="J27" s="54">
        <f t="shared" si="12"/>
        <v>10287</v>
      </c>
      <c r="K27" s="54">
        <f t="shared" si="12"/>
        <v>17266</v>
      </c>
      <c r="L27" s="54">
        <f t="shared" si="12"/>
        <v>13657</v>
      </c>
      <c r="M27" s="54">
        <f t="shared" si="12"/>
        <v>12892</v>
      </c>
      <c r="N27" s="54">
        <f t="shared" si="12"/>
        <v>14702</v>
      </c>
      <c r="O27" s="54">
        <f t="shared" si="12"/>
        <v>15286</v>
      </c>
      <c r="P27" s="54">
        <f t="shared" si="12"/>
        <v>16277</v>
      </c>
      <c r="Q27" s="54">
        <f t="shared" si="12"/>
        <v>11719</v>
      </c>
      <c r="R27" s="48"/>
    </row>
    <row r="28" spans="1:20" s="13" customFormat="1" ht="13.5" customHeight="1" x14ac:dyDescent="0.15">
      <c r="A28" s="75"/>
      <c r="B28" s="78"/>
      <c r="C28" s="88" t="s">
        <v>12</v>
      </c>
      <c r="D28" s="89"/>
      <c r="E28" s="90"/>
      <c r="F28" s="55">
        <f>INT(SUM(F22:F27))</f>
        <v>-7020</v>
      </c>
      <c r="G28" s="55">
        <f>INT(SUM(G22:G27))</f>
        <v>-6239</v>
      </c>
      <c r="H28" s="55">
        <f t="shared" ref="H28:P28" si="13">INT(SUM(H22:H27))</f>
        <v>-9100</v>
      </c>
      <c r="I28" s="55">
        <f t="shared" si="13"/>
        <v>-10339</v>
      </c>
      <c r="J28" s="55">
        <f t="shared" si="13"/>
        <v>-6467</v>
      </c>
      <c r="K28" s="55">
        <f t="shared" si="13"/>
        <v>-10854</v>
      </c>
      <c r="L28" s="55">
        <f t="shared" si="13"/>
        <v>-8585</v>
      </c>
      <c r="M28" s="55">
        <f t="shared" si="13"/>
        <v>-8105</v>
      </c>
      <c r="N28" s="55">
        <f t="shared" si="13"/>
        <v>-9243</v>
      </c>
      <c r="O28" s="55">
        <f t="shared" si="13"/>
        <v>-9610</v>
      </c>
      <c r="P28" s="55">
        <f t="shared" si="13"/>
        <v>-10233</v>
      </c>
      <c r="Q28" s="55">
        <f>INT(SUM(Q22:Q27))</f>
        <v>-7367</v>
      </c>
      <c r="R28" s="55">
        <f>SUM(F28:Q28)</f>
        <v>-103162</v>
      </c>
      <c r="T28" s="69">
        <f t="shared" ref="T28" si="14">R28</f>
        <v>-103162</v>
      </c>
    </row>
    <row r="29" spans="1:20" s="13" customFormat="1" ht="13.5" customHeight="1" x14ac:dyDescent="0.15">
      <c r="A29" s="73">
        <v>3</v>
      </c>
      <c r="B29" s="76" t="s">
        <v>40</v>
      </c>
      <c r="C29" s="79" t="s">
        <v>6</v>
      </c>
      <c r="D29" s="80"/>
      <c r="E29" s="81"/>
      <c r="F29" s="46">
        <v>54</v>
      </c>
      <c r="G29" s="46">
        <v>54</v>
      </c>
      <c r="H29" s="46">
        <v>54</v>
      </c>
      <c r="I29" s="46">
        <v>54</v>
      </c>
      <c r="J29" s="46">
        <v>54</v>
      </c>
      <c r="K29" s="46">
        <v>54</v>
      </c>
      <c r="L29" s="46">
        <v>54</v>
      </c>
      <c r="M29" s="46">
        <v>54</v>
      </c>
      <c r="N29" s="46">
        <v>54</v>
      </c>
      <c r="O29" s="46">
        <v>54</v>
      </c>
      <c r="P29" s="46">
        <v>54</v>
      </c>
      <c r="Q29" s="46">
        <v>54</v>
      </c>
      <c r="R29" s="47" t="s">
        <v>7</v>
      </c>
    </row>
    <row r="30" spans="1:20" s="13" customFormat="1" ht="14.25" customHeight="1" thickBot="1" x14ac:dyDescent="0.2">
      <c r="A30" s="74"/>
      <c r="B30" s="77"/>
      <c r="C30" s="23" t="s">
        <v>22</v>
      </c>
      <c r="D30" s="82" t="s">
        <v>9</v>
      </c>
      <c r="E30" s="82"/>
      <c r="F30" s="67">
        <v>5695</v>
      </c>
      <c r="G30" s="67">
        <v>5686</v>
      </c>
      <c r="H30" s="67">
        <v>8883</v>
      </c>
      <c r="I30" s="67">
        <v>7822</v>
      </c>
      <c r="J30" s="67">
        <v>5454</v>
      </c>
      <c r="K30" s="67">
        <v>7648</v>
      </c>
      <c r="L30" s="67">
        <v>7037</v>
      </c>
      <c r="M30" s="67">
        <v>6642</v>
      </c>
      <c r="N30" s="67">
        <v>7156</v>
      </c>
      <c r="O30" s="67">
        <v>7232</v>
      </c>
      <c r="P30" s="67">
        <v>7685</v>
      </c>
      <c r="Q30" s="67">
        <v>6139</v>
      </c>
      <c r="R30" s="48"/>
    </row>
    <row r="31" spans="1:20" s="13" customFormat="1" ht="13.5" customHeight="1" thickBot="1" x14ac:dyDescent="0.2">
      <c r="A31" s="74"/>
      <c r="B31" s="77"/>
      <c r="C31" s="83" t="s">
        <v>8</v>
      </c>
      <c r="D31" s="24" t="s">
        <v>9</v>
      </c>
      <c r="E31" s="25"/>
      <c r="F31" s="49">
        <f>$E31*F29*(185-100)/100</f>
        <v>0</v>
      </c>
      <c r="G31" s="49">
        <f t="shared" ref="G31:Q31" si="15">$E31*G29*(185-100)/100</f>
        <v>0</v>
      </c>
      <c r="H31" s="49">
        <f t="shared" si="15"/>
        <v>0</v>
      </c>
      <c r="I31" s="49">
        <f t="shared" si="15"/>
        <v>0</v>
      </c>
      <c r="J31" s="49">
        <f t="shared" si="15"/>
        <v>0</v>
      </c>
      <c r="K31" s="49">
        <f t="shared" si="15"/>
        <v>0</v>
      </c>
      <c r="L31" s="49">
        <f t="shared" si="15"/>
        <v>0</v>
      </c>
      <c r="M31" s="49">
        <f t="shared" si="15"/>
        <v>0</v>
      </c>
      <c r="N31" s="49">
        <f t="shared" si="15"/>
        <v>0</v>
      </c>
      <c r="O31" s="49">
        <f t="shared" si="15"/>
        <v>0</v>
      </c>
      <c r="P31" s="49">
        <f t="shared" si="15"/>
        <v>0</v>
      </c>
      <c r="Q31" s="49">
        <f t="shared" si="15"/>
        <v>0</v>
      </c>
      <c r="R31" s="50"/>
    </row>
    <row r="32" spans="1:20" s="13" customFormat="1" ht="13.5" customHeight="1" thickBot="1" x14ac:dyDescent="0.2">
      <c r="A32" s="74"/>
      <c r="B32" s="77"/>
      <c r="C32" s="83"/>
      <c r="D32" s="26" t="s">
        <v>10</v>
      </c>
      <c r="E32" s="25"/>
      <c r="F32" s="49">
        <f>$E32*F29</f>
        <v>0</v>
      </c>
      <c r="G32" s="49">
        <f t="shared" ref="G32:Q33" si="16">$E32*G29</f>
        <v>0</v>
      </c>
      <c r="H32" s="49">
        <f t="shared" si="16"/>
        <v>0</v>
      </c>
      <c r="I32" s="49">
        <f t="shared" si="16"/>
        <v>0</v>
      </c>
      <c r="J32" s="49">
        <f t="shared" si="16"/>
        <v>0</v>
      </c>
      <c r="K32" s="49">
        <f t="shared" si="16"/>
        <v>0</v>
      </c>
      <c r="L32" s="49">
        <f t="shared" si="16"/>
        <v>0</v>
      </c>
      <c r="M32" s="49">
        <f t="shared" si="16"/>
        <v>0</v>
      </c>
      <c r="N32" s="49">
        <f t="shared" si="16"/>
        <v>0</v>
      </c>
      <c r="O32" s="49">
        <f t="shared" si="16"/>
        <v>0</v>
      </c>
      <c r="P32" s="49">
        <f t="shared" si="16"/>
        <v>0</v>
      </c>
      <c r="Q32" s="49">
        <f t="shared" si="16"/>
        <v>0</v>
      </c>
      <c r="R32" s="50"/>
    </row>
    <row r="33" spans="1:20" s="13" customFormat="1" ht="13.5" customHeight="1" thickBot="1" x14ac:dyDescent="0.2">
      <c r="A33" s="74"/>
      <c r="B33" s="77"/>
      <c r="C33" s="83" t="s">
        <v>11</v>
      </c>
      <c r="D33" s="26" t="s">
        <v>20</v>
      </c>
      <c r="E33" s="25"/>
      <c r="F33" s="66" t="s">
        <v>35</v>
      </c>
      <c r="G33" s="66" t="s">
        <v>112</v>
      </c>
      <c r="H33" s="66" t="s">
        <v>112</v>
      </c>
      <c r="I33" s="51">
        <f>$E33*I30</f>
        <v>0</v>
      </c>
      <c r="J33" s="51">
        <f t="shared" si="16"/>
        <v>0</v>
      </c>
      <c r="K33" s="51">
        <f t="shared" si="16"/>
        <v>0</v>
      </c>
      <c r="L33" s="66" t="s">
        <v>112</v>
      </c>
      <c r="M33" s="66" t="s">
        <v>112</v>
      </c>
      <c r="N33" s="66" t="s">
        <v>35</v>
      </c>
      <c r="O33" s="66" t="s">
        <v>35</v>
      </c>
      <c r="P33" s="66" t="s">
        <v>35</v>
      </c>
      <c r="Q33" s="66" t="s">
        <v>112</v>
      </c>
      <c r="R33" s="50"/>
    </row>
    <row r="34" spans="1:20" s="13" customFormat="1" ht="13.5" customHeight="1" thickBot="1" x14ac:dyDescent="0.2">
      <c r="A34" s="74"/>
      <c r="B34" s="77"/>
      <c r="C34" s="83"/>
      <c r="D34" s="26" t="s">
        <v>21</v>
      </c>
      <c r="E34" s="25"/>
      <c r="F34" s="51">
        <f>$E34*F30</f>
        <v>0</v>
      </c>
      <c r="G34" s="51">
        <f t="shared" ref="G34:H34" si="17">$E34*G30</f>
        <v>0</v>
      </c>
      <c r="H34" s="51">
        <f t="shared" si="17"/>
        <v>0</v>
      </c>
      <c r="I34" s="66" t="s">
        <v>36</v>
      </c>
      <c r="J34" s="66" t="s">
        <v>36</v>
      </c>
      <c r="K34" s="66" t="s">
        <v>36</v>
      </c>
      <c r="L34" s="51">
        <f>$E34*L30</f>
        <v>0</v>
      </c>
      <c r="M34" s="51">
        <f t="shared" ref="M34:Q34" si="18">$E34*M30</f>
        <v>0</v>
      </c>
      <c r="N34" s="51">
        <f t="shared" si="18"/>
        <v>0</v>
      </c>
      <c r="O34" s="51">
        <f t="shared" si="18"/>
        <v>0</v>
      </c>
      <c r="P34" s="51">
        <f t="shared" si="18"/>
        <v>0</v>
      </c>
      <c r="Q34" s="51">
        <f t="shared" si="18"/>
        <v>0</v>
      </c>
      <c r="R34" s="50"/>
    </row>
    <row r="35" spans="1:20" s="13" customFormat="1" ht="13.5" customHeight="1" x14ac:dyDescent="0.15">
      <c r="A35" s="74"/>
      <c r="B35" s="77"/>
      <c r="C35" s="84" t="s">
        <v>23</v>
      </c>
      <c r="D35" s="85"/>
      <c r="E35" s="27">
        <v>-2.2799999999999998</v>
      </c>
      <c r="F35" s="52">
        <f>$E35*F30</f>
        <v>-12984.599999999999</v>
      </c>
      <c r="G35" s="52">
        <f t="shared" ref="G35:Q35" si="19">$E35*G30</f>
        <v>-12964.079999999998</v>
      </c>
      <c r="H35" s="52">
        <f t="shared" si="19"/>
        <v>-20253.239999999998</v>
      </c>
      <c r="I35" s="52">
        <f t="shared" si="19"/>
        <v>-17834.16</v>
      </c>
      <c r="J35" s="52">
        <f t="shared" si="19"/>
        <v>-12435.119999999999</v>
      </c>
      <c r="K35" s="52">
        <f t="shared" si="19"/>
        <v>-17437.439999999999</v>
      </c>
      <c r="L35" s="52">
        <f t="shared" si="19"/>
        <v>-16044.359999999999</v>
      </c>
      <c r="M35" s="52">
        <f t="shared" si="19"/>
        <v>-15143.759999999998</v>
      </c>
      <c r="N35" s="52">
        <f t="shared" si="19"/>
        <v>-16315.679999999998</v>
      </c>
      <c r="O35" s="52">
        <f t="shared" si="19"/>
        <v>-16488.96</v>
      </c>
      <c r="P35" s="52">
        <f t="shared" si="19"/>
        <v>-17521.8</v>
      </c>
      <c r="Q35" s="52">
        <f t="shared" si="19"/>
        <v>-13996.919999999998</v>
      </c>
      <c r="R35" s="53"/>
    </row>
    <row r="36" spans="1:20" s="13" customFormat="1" ht="13.5" customHeight="1" x14ac:dyDescent="0.15">
      <c r="A36" s="74"/>
      <c r="B36" s="77"/>
      <c r="C36" s="86" t="s">
        <v>30</v>
      </c>
      <c r="D36" s="87"/>
      <c r="E36" s="28">
        <v>1.4</v>
      </c>
      <c r="F36" s="54">
        <f>INT($E36*F30)</f>
        <v>7973</v>
      </c>
      <c r="G36" s="54">
        <f t="shared" ref="G36:Q36" si="20">INT($E36*G30)</f>
        <v>7960</v>
      </c>
      <c r="H36" s="54">
        <f t="shared" si="20"/>
        <v>12436</v>
      </c>
      <c r="I36" s="54">
        <f t="shared" si="20"/>
        <v>10950</v>
      </c>
      <c r="J36" s="54">
        <f t="shared" si="20"/>
        <v>7635</v>
      </c>
      <c r="K36" s="54">
        <f t="shared" si="20"/>
        <v>10707</v>
      </c>
      <c r="L36" s="54">
        <f t="shared" si="20"/>
        <v>9851</v>
      </c>
      <c r="M36" s="54">
        <f t="shared" si="20"/>
        <v>9298</v>
      </c>
      <c r="N36" s="54">
        <f t="shared" si="20"/>
        <v>10018</v>
      </c>
      <c r="O36" s="54">
        <f t="shared" si="20"/>
        <v>10124</v>
      </c>
      <c r="P36" s="54">
        <f t="shared" si="20"/>
        <v>10759</v>
      </c>
      <c r="Q36" s="54">
        <f t="shared" si="20"/>
        <v>8594</v>
      </c>
      <c r="R36" s="48"/>
    </row>
    <row r="37" spans="1:20" s="13" customFormat="1" ht="13.5" customHeight="1" x14ac:dyDescent="0.15">
      <c r="A37" s="75"/>
      <c r="B37" s="78"/>
      <c r="C37" s="88" t="s">
        <v>12</v>
      </c>
      <c r="D37" s="89"/>
      <c r="E37" s="90"/>
      <c r="F37" s="55">
        <f>INT(SUM(F31:F36))</f>
        <v>-5012</v>
      </c>
      <c r="G37" s="55">
        <f>INT(SUM(G31:G36))</f>
        <v>-5005</v>
      </c>
      <c r="H37" s="55">
        <f t="shared" ref="H37:P37" si="21">INT(SUM(H31:H36))</f>
        <v>-7818</v>
      </c>
      <c r="I37" s="55">
        <f t="shared" si="21"/>
        <v>-6885</v>
      </c>
      <c r="J37" s="55">
        <f t="shared" si="21"/>
        <v>-4801</v>
      </c>
      <c r="K37" s="55">
        <f t="shared" si="21"/>
        <v>-6731</v>
      </c>
      <c r="L37" s="55">
        <f t="shared" si="21"/>
        <v>-6194</v>
      </c>
      <c r="M37" s="55">
        <f t="shared" si="21"/>
        <v>-5846</v>
      </c>
      <c r="N37" s="55">
        <f t="shared" si="21"/>
        <v>-6298</v>
      </c>
      <c r="O37" s="55">
        <f t="shared" si="21"/>
        <v>-6365</v>
      </c>
      <c r="P37" s="55">
        <f t="shared" si="21"/>
        <v>-6763</v>
      </c>
      <c r="Q37" s="55">
        <f>INT(SUM(Q31:Q36))</f>
        <v>-5403</v>
      </c>
      <c r="R37" s="55">
        <f>SUM(F37:Q37)</f>
        <v>-73121</v>
      </c>
      <c r="T37" s="69">
        <f t="shared" ref="T37" si="22">R37</f>
        <v>-73121</v>
      </c>
    </row>
    <row r="38" spans="1:20" s="13" customFormat="1" ht="13.5" customHeight="1" x14ac:dyDescent="0.15">
      <c r="A38" s="73">
        <v>4</v>
      </c>
      <c r="B38" s="76" t="s">
        <v>41</v>
      </c>
      <c r="C38" s="79" t="s">
        <v>6</v>
      </c>
      <c r="D38" s="80"/>
      <c r="E38" s="81"/>
      <c r="F38" s="46">
        <v>69</v>
      </c>
      <c r="G38" s="46">
        <v>69</v>
      </c>
      <c r="H38" s="46">
        <v>69</v>
      </c>
      <c r="I38" s="46">
        <v>69</v>
      </c>
      <c r="J38" s="46">
        <v>69</v>
      </c>
      <c r="K38" s="46">
        <v>69</v>
      </c>
      <c r="L38" s="46">
        <v>69</v>
      </c>
      <c r="M38" s="46">
        <v>69</v>
      </c>
      <c r="N38" s="46">
        <v>69</v>
      </c>
      <c r="O38" s="46">
        <v>69</v>
      </c>
      <c r="P38" s="46">
        <v>69</v>
      </c>
      <c r="Q38" s="46">
        <v>69</v>
      </c>
      <c r="R38" s="47" t="s">
        <v>7</v>
      </c>
    </row>
    <row r="39" spans="1:20" s="13" customFormat="1" ht="14.25" customHeight="1" thickBot="1" x14ac:dyDescent="0.2">
      <c r="A39" s="74"/>
      <c r="B39" s="77"/>
      <c r="C39" s="23" t="s">
        <v>22</v>
      </c>
      <c r="D39" s="82" t="s">
        <v>9</v>
      </c>
      <c r="E39" s="82"/>
      <c r="F39" s="67">
        <v>6458</v>
      </c>
      <c r="G39" s="67">
        <v>7679</v>
      </c>
      <c r="H39" s="67">
        <v>9777</v>
      </c>
      <c r="I39" s="67">
        <v>8907</v>
      </c>
      <c r="J39" s="67">
        <v>5532</v>
      </c>
      <c r="K39" s="67">
        <v>9587</v>
      </c>
      <c r="L39" s="67">
        <v>7448</v>
      </c>
      <c r="M39" s="67">
        <v>7329</v>
      </c>
      <c r="N39" s="67">
        <v>7798</v>
      </c>
      <c r="O39" s="67">
        <v>8614</v>
      </c>
      <c r="P39" s="67">
        <v>9704</v>
      </c>
      <c r="Q39" s="67">
        <v>6993</v>
      </c>
      <c r="R39" s="48"/>
    </row>
    <row r="40" spans="1:20" s="13" customFormat="1" ht="13.5" customHeight="1" thickBot="1" x14ac:dyDescent="0.2">
      <c r="A40" s="74"/>
      <c r="B40" s="77"/>
      <c r="C40" s="83" t="s">
        <v>8</v>
      </c>
      <c r="D40" s="24" t="s">
        <v>9</v>
      </c>
      <c r="E40" s="25"/>
      <c r="F40" s="49">
        <f>$E40*F38*(185-100)/100</f>
        <v>0</v>
      </c>
      <c r="G40" s="49">
        <f t="shared" ref="G40:Q40" si="23">$E40*G38*(185-100)/100</f>
        <v>0</v>
      </c>
      <c r="H40" s="49">
        <f t="shared" si="23"/>
        <v>0</v>
      </c>
      <c r="I40" s="49">
        <f t="shared" si="23"/>
        <v>0</v>
      </c>
      <c r="J40" s="49">
        <f t="shared" si="23"/>
        <v>0</v>
      </c>
      <c r="K40" s="49">
        <f t="shared" si="23"/>
        <v>0</v>
      </c>
      <c r="L40" s="49">
        <f t="shared" si="23"/>
        <v>0</v>
      </c>
      <c r="M40" s="49">
        <f t="shared" si="23"/>
        <v>0</v>
      </c>
      <c r="N40" s="49">
        <f t="shared" si="23"/>
        <v>0</v>
      </c>
      <c r="O40" s="49">
        <f t="shared" si="23"/>
        <v>0</v>
      </c>
      <c r="P40" s="49">
        <f t="shared" si="23"/>
        <v>0</v>
      </c>
      <c r="Q40" s="49">
        <f t="shared" si="23"/>
        <v>0</v>
      </c>
      <c r="R40" s="50"/>
    </row>
    <row r="41" spans="1:20" s="13" customFormat="1" ht="13.5" customHeight="1" thickBot="1" x14ac:dyDescent="0.2">
      <c r="A41" s="74"/>
      <c r="B41" s="77"/>
      <c r="C41" s="83"/>
      <c r="D41" s="26" t="s">
        <v>10</v>
      </c>
      <c r="E41" s="25"/>
      <c r="F41" s="49">
        <f>$E41*F38</f>
        <v>0</v>
      </c>
      <c r="G41" s="49">
        <f t="shared" ref="G41:Q42" si="24">$E41*G38</f>
        <v>0</v>
      </c>
      <c r="H41" s="49">
        <f t="shared" si="24"/>
        <v>0</v>
      </c>
      <c r="I41" s="49">
        <f t="shared" si="24"/>
        <v>0</v>
      </c>
      <c r="J41" s="49">
        <f t="shared" si="24"/>
        <v>0</v>
      </c>
      <c r="K41" s="49">
        <f t="shared" si="24"/>
        <v>0</v>
      </c>
      <c r="L41" s="49">
        <f t="shared" si="24"/>
        <v>0</v>
      </c>
      <c r="M41" s="49">
        <f t="shared" si="24"/>
        <v>0</v>
      </c>
      <c r="N41" s="49">
        <f t="shared" si="24"/>
        <v>0</v>
      </c>
      <c r="O41" s="49">
        <f t="shared" si="24"/>
        <v>0</v>
      </c>
      <c r="P41" s="49">
        <f t="shared" si="24"/>
        <v>0</v>
      </c>
      <c r="Q41" s="49">
        <f t="shared" si="24"/>
        <v>0</v>
      </c>
      <c r="R41" s="50"/>
    </row>
    <row r="42" spans="1:20" s="13" customFormat="1" ht="13.5" customHeight="1" thickBot="1" x14ac:dyDescent="0.2">
      <c r="A42" s="74"/>
      <c r="B42" s="77"/>
      <c r="C42" s="83" t="s">
        <v>11</v>
      </c>
      <c r="D42" s="26" t="s">
        <v>20</v>
      </c>
      <c r="E42" s="25"/>
      <c r="F42" s="66" t="s">
        <v>35</v>
      </c>
      <c r="G42" s="66" t="s">
        <v>35</v>
      </c>
      <c r="H42" s="66" t="s">
        <v>35</v>
      </c>
      <c r="I42" s="51">
        <f>$E42*I39</f>
        <v>0</v>
      </c>
      <c r="J42" s="51">
        <f t="shared" si="24"/>
        <v>0</v>
      </c>
      <c r="K42" s="51">
        <f t="shared" si="24"/>
        <v>0</v>
      </c>
      <c r="L42" s="66" t="s">
        <v>35</v>
      </c>
      <c r="M42" s="66" t="s">
        <v>112</v>
      </c>
      <c r="N42" s="66" t="s">
        <v>35</v>
      </c>
      <c r="O42" s="66" t="s">
        <v>112</v>
      </c>
      <c r="P42" s="66" t="s">
        <v>112</v>
      </c>
      <c r="Q42" s="66" t="s">
        <v>35</v>
      </c>
      <c r="R42" s="50"/>
    </row>
    <row r="43" spans="1:20" s="13" customFormat="1" ht="13.5" customHeight="1" thickBot="1" x14ac:dyDescent="0.2">
      <c r="A43" s="74"/>
      <c r="B43" s="77"/>
      <c r="C43" s="83"/>
      <c r="D43" s="26" t="s">
        <v>21</v>
      </c>
      <c r="E43" s="25"/>
      <c r="F43" s="51">
        <f>$E43*F39</f>
        <v>0</v>
      </c>
      <c r="G43" s="51">
        <f t="shared" ref="G43:H43" si="25">$E43*G39</f>
        <v>0</v>
      </c>
      <c r="H43" s="51">
        <f t="shared" si="25"/>
        <v>0</v>
      </c>
      <c r="I43" s="66" t="s">
        <v>36</v>
      </c>
      <c r="J43" s="66" t="s">
        <v>36</v>
      </c>
      <c r="K43" s="66" t="s">
        <v>36</v>
      </c>
      <c r="L43" s="51">
        <f>$E43*L39</f>
        <v>0</v>
      </c>
      <c r="M43" s="51">
        <f t="shared" ref="M43:Q43" si="26">$E43*M39</f>
        <v>0</v>
      </c>
      <c r="N43" s="51">
        <f t="shared" si="26"/>
        <v>0</v>
      </c>
      <c r="O43" s="51">
        <f t="shared" si="26"/>
        <v>0</v>
      </c>
      <c r="P43" s="51">
        <f t="shared" si="26"/>
        <v>0</v>
      </c>
      <c r="Q43" s="51">
        <f t="shared" si="26"/>
        <v>0</v>
      </c>
      <c r="R43" s="50"/>
    </row>
    <row r="44" spans="1:20" s="13" customFormat="1" ht="13.5" customHeight="1" x14ac:dyDescent="0.15">
      <c r="A44" s="74"/>
      <c r="B44" s="77"/>
      <c r="C44" s="84" t="s">
        <v>23</v>
      </c>
      <c r="D44" s="85"/>
      <c r="E44" s="27">
        <v>-2.2799999999999998</v>
      </c>
      <c r="F44" s="52">
        <f>$E44*F39</f>
        <v>-14724.239999999998</v>
      </c>
      <c r="G44" s="52">
        <f t="shared" ref="G44:Q44" si="27">$E44*G39</f>
        <v>-17508.12</v>
      </c>
      <c r="H44" s="52">
        <f t="shared" si="27"/>
        <v>-22291.559999999998</v>
      </c>
      <c r="I44" s="52">
        <f t="shared" si="27"/>
        <v>-20307.96</v>
      </c>
      <c r="J44" s="52">
        <f t="shared" si="27"/>
        <v>-12612.96</v>
      </c>
      <c r="K44" s="52">
        <f t="shared" si="27"/>
        <v>-21858.359999999997</v>
      </c>
      <c r="L44" s="52">
        <f t="shared" si="27"/>
        <v>-16981.439999999999</v>
      </c>
      <c r="M44" s="52">
        <f t="shared" si="27"/>
        <v>-16710.12</v>
      </c>
      <c r="N44" s="52">
        <f t="shared" si="27"/>
        <v>-17779.439999999999</v>
      </c>
      <c r="O44" s="52">
        <f t="shared" si="27"/>
        <v>-19639.919999999998</v>
      </c>
      <c r="P44" s="52">
        <f t="shared" si="27"/>
        <v>-22125.119999999999</v>
      </c>
      <c r="Q44" s="52">
        <f t="shared" si="27"/>
        <v>-15944.039999999999</v>
      </c>
      <c r="R44" s="53"/>
    </row>
    <row r="45" spans="1:20" s="13" customFormat="1" ht="13.5" customHeight="1" x14ac:dyDescent="0.15">
      <c r="A45" s="74"/>
      <c r="B45" s="77"/>
      <c r="C45" s="86" t="s">
        <v>30</v>
      </c>
      <c r="D45" s="87"/>
      <c r="E45" s="28">
        <v>1.4</v>
      </c>
      <c r="F45" s="54">
        <f>INT($E45*F39)</f>
        <v>9041</v>
      </c>
      <c r="G45" s="54">
        <f t="shared" ref="G45:Q45" si="28">INT($E45*G39)</f>
        <v>10750</v>
      </c>
      <c r="H45" s="54">
        <f t="shared" si="28"/>
        <v>13687</v>
      </c>
      <c r="I45" s="54">
        <f t="shared" si="28"/>
        <v>12469</v>
      </c>
      <c r="J45" s="54">
        <f t="shared" si="28"/>
        <v>7744</v>
      </c>
      <c r="K45" s="54">
        <f t="shared" si="28"/>
        <v>13421</v>
      </c>
      <c r="L45" s="54">
        <f t="shared" si="28"/>
        <v>10427</v>
      </c>
      <c r="M45" s="54">
        <f t="shared" si="28"/>
        <v>10260</v>
      </c>
      <c r="N45" s="54">
        <f t="shared" si="28"/>
        <v>10917</v>
      </c>
      <c r="O45" s="54">
        <f t="shared" si="28"/>
        <v>12059</v>
      </c>
      <c r="P45" s="54">
        <f t="shared" si="28"/>
        <v>13585</v>
      </c>
      <c r="Q45" s="54">
        <f t="shared" si="28"/>
        <v>9790</v>
      </c>
      <c r="R45" s="48"/>
    </row>
    <row r="46" spans="1:20" s="13" customFormat="1" ht="13.5" customHeight="1" x14ac:dyDescent="0.15">
      <c r="A46" s="75"/>
      <c r="B46" s="78"/>
      <c r="C46" s="88" t="s">
        <v>12</v>
      </c>
      <c r="D46" s="89"/>
      <c r="E46" s="90"/>
      <c r="F46" s="55">
        <f>INT(SUM(F40:F45))</f>
        <v>-5684</v>
      </c>
      <c r="G46" s="55">
        <f>INT(SUM(G40:G45))</f>
        <v>-6759</v>
      </c>
      <c r="H46" s="55">
        <f t="shared" ref="H46:P46" si="29">INT(SUM(H40:H45))</f>
        <v>-8605</v>
      </c>
      <c r="I46" s="55">
        <f t="shared" si="29"/>
        <v>-7839</v>
      </c>
      <c r="J46" s="55">
        <f t="shared" si="29"/>
        <v>-4869</v>
      </c>
      <c r="K46" s="55">
        <f t="shared" si="29"/>
        <v>-8438</v>
      </c>
      <c r="L46" s="55">
        <f t="shared" si="29"/>
        <v>-6555</v>
      </c>
      <c r="M46" s="55">
        <f t="shared" si="29"/>
        <v>-6451</v>
      </c>
      <c r="N46" s="55">
        <f t="shared" si="29"/>
        <v>-6863</v>
      </c>
      <c r="O46" s="55">
        <f t="shared" si="29"/>
        <v>-7581</v>
      </c>
      <c r="P46" s="55">
        <f t="shared" si="29"/>
        <v>-8541</v>
      </c>
      <c r="Q46" s="55">
        <f>INT(SUM(Q40:Q45))</f>
        <v>-6155</v>
      </c>
      <c r="R46" s="55">
        <f>SUM(F46:Q46)</f>
        <v>-84340</v>
      </c>
      <c r="T46" s="69">
        <f t="shared" ref="T46" si="30">R46</f>
        <v>-84340</v>
      </c>
    </row>
    <row r="47" spans="1:20" s="13" customFormat="1" ht="13.5" customHeight="1" x14ac:dyDescent="0.15">
      <c r="A47" s="73">
        <v>5</v>
      </c>
      <c r="B47" s="76" t="s">
        <v>42</v>
      </c>
      <c r="C47" s="79" t="s">
        <v>6</v>
      </c>
      <c r="D47" s="80"/>
      <c r="E47" s="81"/>
      <c r="F47" s="46">
        <v>72</v>
      </c>
      <c r="G47" s="46">
        <v>72</v>
      </c>
      <c r="H47" s="46">
        <v>72</v>
      </c>
      <c r="I47" s="46">
        <v>72</v>
      </c>
      <c r="J47" s="46">
        <v>72</v>
      </c>
      <c r="K47" s="46">
        <v>72</v>
      </c>
      <c r="L47" s="46">
        <v>72</v>
      </c>
      <c r="M47" s="46">
        <v>72</v>
      </c>
      <c r="N47" s="46">
        <v>72</v>
      </c>
      <c r="O47" s="46">
        <v>72</v>
      </c>
      <c r="P47" s="46">
        <v>72</v>
      </c>
      <c r="Q47" s="46">
        <v>72</v>
      </c>
      <c r="R47" s="47" t="s">
        <v>7</v>
      </c>
    </row>
    <row r="48" spans="1:20" s="13" customFormat="1" ht="14.25" customHeight="1" thickBot="1" x14ac:dyDescent="0.2">
      <c r="A48" s="74"/>
      <c r="B48" s="77"/>
      <c r="C48" s="23" t="s">
        <v>22</v>
      </c>
      <c r="D48" s="82" t="s">
        <v>9</v>
      </c>
      <c r="E48" s="82"/>
      <c r="F48" s="67">
        <v>7796</v>
      </c>
      <c r="G48" s="67">
        <v>8652</v>
      </c>
      <c r="H48" s="67">
        <v>11889</v>
      </c>
      <c r="I48" s="67">
        <v>10546</v>
      </c>
      <c r="J48" s="67">
        <v>5142</v>
      </c>
      <c r="K48" s="67">
        <v>12143</v>
      </c>
      <c r="L48" s="67">
        <v>11805</v>
      </c>
      <c r="M48" s="67">
        <v>11107</v>
      </c>
      <c r="N48" s="67">
        <v>11596</v>
      </c>
      <c r="O48" s="67">
        <v>11673</v>
      </c>
      <c r="P48" s="67">
        <v>11488</v>
      </c>
      <c r="Q48" s="67">
        <v>9083</v>
      </c>
      <c r="R48" s="48"/>
    </row>
    <row r="49" spans="1:20" s="13" customFormat="1" ht="13.5" customHeight="1" thickBot="1" x14ac:dyDescent="0.2">
      <c r="A49" s="74"/>
      <c r="B49" s="77"/>
      <c r="C49" s="83" t="s">
        <v>8</v>
      </c>
      <c r="D49" s="24" t="s">
        <v>9</v>
      </c>
      <c r="E49" s="25"/>
      <c r="F49" s="49">
        <f>$E49*F47*(185-100)/100</f>
        <v>0</v>
      </c>
      <c r="G49" s="49">
        <f t="shared" ref="G49:Q49" si="31">$E49*G47*(185-100)/100</f>
        <v>0</v>
      </c>
      <c r="H49" s="49">
        <f t="shared" si="31"/>
        <v>0</v>
      </c>
      <c r="I49" s="49">
        <f t="shared" si="31"/>
        <v>0</v>
      </c>
      <c r="J49" s="49">
        <f t="shared" si="31"/>
        <v>0</v>
      </c>
      <c r="K49" s="49">
        <f t="shared" si="31"/>
        <v>0</v>
      </c>
      <c r="L49" s="49">
        <f t="shared" si="31"/>
        <v>0</v>
      </c>
      <c r="M49" s="49">
        <f t="shared" si="31"/>
        <v>0</v>
      </c>
      <c r="N49" s="49">
        <f t="shared" si="31"/>
        <v>0</v>
      </c>
      <c r="O49" s="49">
        <f t="shared" si="31"/>
        <v>0</v>
      </c>
      <c r="P49" s="49">
        <f t="shared" si="31"/>
        <v>0</v>
      </c>
      <c r="Q49" s="49">
        <f t="shared" si="31"/>
        <v>0</v>
      </c>
      <c r="R49" s="50"/>
    </row>
    <row r="50" spans="1:20" s="13" customFormat="1" ht="13.5" customHeight="1" thickBot="1" x14ac:dyDescent="0.2">
      <c r="A50" s="74"/>
      <c r="B50" s="77"/>
      <c r="C50" s="83"/>
      <c r="D50" s="26" t="s">
        <v>10</v>
      </c>
      <c r="E50" s="25"/>
      <c r="F50" s="49">
        <f>$E50*F47</f>
        <v>0</v>
      </c>
      <c r="G50" s="49">
        <f t="shared" ref="G50:Q51" si="32">$E50*G47</f>
        <v>0</v>
      </c>
      <c r="H50" s="49">
        <f t="shared" si="32"/>
        <v>0</v>
      </c>
      <c r="I50" s="49">
        <f t="shared" si="32"/>
        <v>0</v>
      </c>
      <c r="J50" s="49">
        <f t="shared" si="32"/>
        <v>0</v>
      </c>
      <c r="K50" s="49">
        <f t="shared" si="32"/>
        <v>0</v>
      </c>
      <c r="L50" s="49">
        <f t="shared" si="32"/>
        <v>0</v>
      </c>
      <c r="M50" s="49">
        <f t="shared" si="32"/>
        <v>0</v>
      </c>
      <c r="N50" s="49">
        <f t="shared" si="32"/>
        <v>0</v>
      </c>
      <c r="O50" s="49">
        <f t="shared" si="32"/>
        <v>0</v>
      </c>
      <c r="P50" s="49">
        <f t="shared" si="32"/>
        <v>0</v>
      </c>
      <c r="Q50" s="49">
        <f t="shared" si="32"/>
        <v>0</v>
      </c>
      <c r="R50" s="50"/>
    </row>
    <row r="51" spans="1:20" s="13" customFormat="1" ht="13.5" customHeight="1" thickBot="1" x14ac:dyDescent="0.2">
      <c r="A51" s="74"/>
      <c r="B51" s="77"/>
      <c r="C51" s="83" t="s">
        <v>11</v>
      </c>
      <c r="D51" s="26" t="s">
        <v>20</v>
      </c>
      <c r="E51" s="25"/>
      <c r="F51" s="66" t="s">
        <v>112</v>
      </c>
      <c r="G51" s="66" t="s">
        <v>112</v>
      </c>
      <c r="H51" s="66" t="s">
        <v>35</v>
      </c>
      <c r="I51" s="51">
        <f>$E51*I48</f>
        <v>0</v>
      </c>
      <c r="J51" s="51">
        <f t="shared" si="32"/>
        <v>0</v>
      </c>
      <c r="K51" s="51">
        <f t="shared" si="32"/>
        <v>0</v>
      </c>
      <c r="L51" s="66" t="s">
        <v>112</v>
      </c>
      <c r="M51" s="66" t="s">
        <v>112</v>
      </c>
      <c r="N51" s="66" t="s">
        <v>112</v>
      </c>
      <c r="O51" s="66" t="s">
        <v>35</v>
      </c>
      <c r="P51" s="66" t="s">
        <v>35</v>
      </c>
      <c r="Q51" s="66" t="s">
        <v>112</v>
      </c>
      <c r="R51" s="50"/>
    </row>
    <row r="52" spans="1:20" s="13" customFormat="1" ht="13.5" customHeight="1" thickBot="1" x14ac:dyDescent="0.2">
      <c r="A52" s="74"/>
      <c r="B52" s="77"/>
      <c r="C52" s="83"/>
      <c r="D52" s="26" t="s">
        <v>21</v>
      </c>
      <c r="E52" s="25"/>
      <c r="F52" s="51">
        <f>$E52*F48</f>
        <v>0</v>
      </c>
      <c r="G52" s="51">
        <f t="shared" ref="G52:H52" si="33">$E52*G48</f>
        <v>0</v>
      </c>
      <c r="H52" s="51">
        <f t="shared" si="33"/>
        <v>0</v>
      </c>
      <c r="I52" s="66" t="s">
        <v>36</v>
      </c>
      <c r="J52" s="66" t="s">
        <v>36</v>
      </c>
      <c r="K52" s="66" t="s">
        <v>36</v>
      </c>
      <c r="L52" s="51">
        <f>$E52*L48</f>
        <v>0</v>
      </c>
      <c r="M52" s="51">
        <f t="shared" ref="M52:Q52" si="34">$E52*M48</f>
        <v>0</v>
      </c>
      <c r="N52" s="51">
        <f t="shared" si="34"/>
        <v>0</v>
      </c>
      <c r="O52" s="51">
        <f t="shared" si="34"/>
        <v>0</v>
      </c>
      <c r="P52" s="51">
        <f t="shared" si="34"/>
        <v>0</v>
      </c>
      <c r="Q52" s="51">
        <f t="shared" si="34"/>
        <v>0</v>
      </c>
      <c r="R52" s="50"/>
    </row>
    <row r="53" spans="1:20" s="13" customFormat="1" ht="13.5" customHeight="1" x14ac:dyDescent="0.15">
      <c r="A53" s="74"/>
      <c r="B53" s="77"/>
      <c r="C53" s="84" t="s">
        <v>23</v>
      </c>
      <c r="D53" s="85"/>
      <c r="E53" s="27">
        <v>-2.2799999999999998</v>
      </c>
      <c r="F53" s="52">
        <f>$E53*F48</f>
        <v>-17774.879999999997</v>
      </c>
      <c r="G53" s="52">
        <f t="shared" ref="G53:Q53" si="35">$E53*G48</f>
        <v>-19726.559999999998</v>
      </c>
      <c r="H53" s="52">
        <f t="shared" si="35"/>
        <v>-27106.92</v>
      </c>
      <c r="I53" s="52">
        <f t="shared" si="35"/>
        <v>-24044.879999999997</v>
      </c>
      <c r="J53" s="52">
        <f t="shared" si="35"/>
        <v>-11723.759999999998</v>
      </c>
      <c r="K53" s="52">
        <f t="shared" si="35"/>
        <v>-27686.039999999997</v>
      </c>
      <c r="L53" s="52">
        <f t="shared" si="35"/>
        <v>-26915.399999999998</v>
      </c>
      <c r="M53" s="52">
        <f t="shared" si="35"/>
        <v>-25323.96</v>
      </c>
      <c r="N53" s="52">
        <f t="shared" si="35"/>
        <v>-26438.879999999997</v>
      </c>
      <c r="O53" s="52">
        <f t="shared" si="35"/>
        <v>-26614.44</v>
      </c>
      <c r="P53" s="52">
        <f t="shared" si="35"/>
        <v>-26192.639999999999</v>
      </c>
      <c r="Q53" s="52">
        <f t="shared" si="35"/>
        <v>-20709.239999999998</v>
      </c>
      <c r="R53" s="53"/>
    </row>
    <row r="54" spans="1:20" s="13" customFormat="1" ht="13.5" customHeight="1" x14ac:dyDescent="0.15">
      <c r="A54" s="74"/>
      <c r="B54" s="77"/>
      <c r="C54" s="86" t="s">
        <v>30</v>
      </c>
      <c r="D54" s="87"/>
      <c r="E54" s="28">
        <v>1.4</v>
      </c>
      <c r="F54" s="54">
        <f>INT($E54*F48)</f>
        <v>10914</v>
      </c>
      <c r="G54" s="54">
        <f t="shared" ref="G54:Q54" si="36">INT($E54*G48)</f>
        <v>12112</v>
      </c>
      <c r="H54" s="54">
        <f t="shared" si="36"/>
        <v>16644</v>
      </c>
      <c r="I54" s="54">
        <f t="shared" si="36"/>
        <v>14764</v>
      </c>
      <c r="J54" s="54">
        <f t="shared" si="36"/>
        <v>7198</v>
      </c>
      <c r="K54" s="54">
        <f t="shared" si="36"/>
        <v>17000</v>
      </c>
      <c r="L54" s="54">
        <f t="shared" si="36"/>
        <v>16527</v>
      </c>
      <c r="M54" s="54">
        <f t="shared" si="36"/>
        <v>15549</v>
      </c>
      <c r="N54" s="54">
        <f t="shared" si="36"/>
        <v>16234</v>
      </c>
      <c r="O54" s="54">
        <f t="shared" si="36"/>
        <v>16342</v>
      </c>
      <c r="P54" s="54">
        <f t="shared" si="36"/>
        <v>16083</v>
      </c>
      <c r="Q54" s="54">
        <f t="shared" si="36"/>
        <v>12716</v>
      </c>
      <c r="R54" s="48"/>
    </row>
    <row r="55" spans="1:20" s="13" customFormat="1" ht="13.5" customHeight="1" x14ac:dyDescent="0.15">
      <c r="A55" s="75"/>
      <c r="B55" s="78"/>
      <c r="C55" s="88" t="s">
        <v>12</v>
      </c>
      <c r="D55" s="89"/>
      <c r="E55" s="90"/>
      <c r="F55" s="55">
        <f>INT(SUM(F49:F54))</f>
        <v>-6861</v>
      </c>
      <c r="G55" s="55">
        <f>INT(SUM(G49:G54))</f>
        <v>-7615</v>
      </c>
      <c r="H55" s="55">
        <f t="shared" ref="H55:P55" si="37">INT(SUM(H49:H54))</f>
        <v>-10463</v>
      </c>
      <c r="I55" s="55">
        <f t="shared" si="37"/>
        <v>-9281</v>
      </c>
      <c r="J55" s="55">
        <f t="shared" si="37"/>
        <v>-4526</v>
      </c>
      <c r="K55" s="55">
        <f t="shared" si="37"/>
        <v>-10687</v>
      </c>
      <c r="L55" s="55">
        <f t="shared" si="37"/>
        <v>-10389</v>
      </c>
      <c r="M55" s="55">
        <f t="shared" si="37"/>
        <v>-9775</v>
      </c>
      <c r="N55" s="55">
        <f t="shared" si="37"/>
        <v>-10205</v>
      </c>
      <c r="O55" s="55">
        <f t="shared" si="37"/>
        <v>-10273</v>
      </c>
      <c r="P55" s="55">
        <f t="shared" si="37"/>
        <v>-10110</v>
      </c>
      <c r="Q55" s="55">
        <f>INT(SUM(Q49:Q54))</f>
        <v>-7994</v>
      </c>
      <c r="R55" s="55">
        <f>SUM(F55:Q55)</f>
        <v>-108179</v>
      </c>
      <c r="T55" s="69">
        <f t="shared" ref="T55" si="38">R55</f>
        <v>-108179</v>
      </c>
    </row>
    <row r="56" spans="1:20" s="13" customFormat="1" ht="13.5" customHeight="1" x14ac:dyDescent="0.15">
      <c r="A56" s="73">
        <v>6</v>
      </c>
      <c r="B56" s="76" t="s">
        <v>43</v>
      </c>
      <c r="C56" s="79" t="s">
        <v>6</v>
      </c>
      <c r="D56" s="80"/>
      <c r="E56" s="81"/>
      <c r="F56" s="46">
        <v>79</v>
      </c>
      <c r="G56" s="46">
        <v>79</v>
      </c>
      <c r="H56" s="46">
        <v>79</v>
      </c>
      <c r="I56" s="46">
        <v>79</v>
      </c>
      <c r="J56" s="46">
        <v>79</v>
      </c>
      <c r="K56" s="46">
        <v>79</v>
      </c>
      <c r="L56" s="46">
        <v>79</v>
      </c>
      <c r="M56" s="46">
        <v>79</v>
      </c>
      <c r="N56" s="46">
        <v>79</v>
      </c>
      <c r="O56" s="46">
        <v>79</v>
      </c>
      <c r="P56" s="46">
        <v>79</v>
      </c>
      <c r="Q56" s="46">
        <v>79</v>
      </c>
      <c r="R56" s="47" t="s">
        <v>7</v>
      </c>
    </row>
    <row r="57" spans="1:20" s="13" customFormat="1" ht="14.25" customHeight="1" thickBot="1" x14ac:dyDescent="0.2">
      <c r="A57" s="74"/>
      <c r="B57" s="77"/>
      <c r="C57" s="23" t="s">
        <v>22</v>
      </c>
      <c r="D57" s="82" t="s">
        <v>9</v>
      </c>
      <c r="E57" s="82"/>
      <c r="F57" s="67">
        <v>6760</v>
      </c>
      <c r="G57" s="67">
        <v>7499</v>
      </c>
      <c r="H57" s="67">
        <v>9844</v>
      </c>
      <c r="I57" s="67">
        <v>10574</v>
      </c>
      <c r="J57" s="67">
        <v>7583</v>
      </c>
      <c r="K57" s="67">
        <v>10171</v>
      </c>
      <c r="L57" s="67">
        <v>7927</v>
      </c>
      <c r="M57" s="67">
        <v>7755</v>
      </c>
      <c r="N57" s="67">
        <v>9498</v>
      </c>
      <c r="O57" s="67">
        <v>9899</v>
      </c>
      <c r="P57" s="67">
        <v>9525</v>
      </c>
      <c r="Q57" s="67">
        <v>7146</v>
      </c>
      <c r="R57" s="48"/>
    </row>
    <row r="58" spans="1:20" s="13" customFormat="1" ht="13.5" customHeight="1" thickBot="1" x14ac:dyDescent="0.2">
      <c r="A58" s="74"/>
      <c r="B58" s="77"/>
      <c r="C58" s="83" t="s">
        <v>8</v>
      </c>
      <c r="D58" s="24" t="s">
        <v>9</v>
      </c>
      <c r="E58" s="25"/>
      <c r="F58" s="49">
        <f>$E58*F56*(185-100)/100</f>
        <v>0</v>
      </c>
      <c r="G58" s="49">
        <f t="shared" ref="G58:Q58" si="39">$E58*G56*(185-100)/100</f>
        <v>0</v>
      </c>
      <c r="H58" s="49">
        <f t="shared" si="39"/>
        <v>0</v>
      </c>
      <c r="I58" s="49">
        <f t="shared" si="39"/>
        <v>0</v>
      </c>
      <c r="J58" s="49">
        <f t="shared" si="39"/>
        <v>0</v>
      </c>
      <c r="K58" s="49">
        <f t="shared" si="39"/>
        <v>0</v>
      </c>
      <c r="L58" s="49">
        <f t="shared" si="39"/>
        <v>0</v>
      </c>
      <c r="M58" s="49">
        <f t="shared" si="39"/>
        <v>0</v>
      </c>
      <c r="N58" s="49">
        <f t="shared" si="39"/>
        <v>0</v>
      </c>
      <c r="O58" s="49">
        <f t="shared" si="39"/>
        <v>0</v>
      </c>
      <c r="P58" s="49">
        <f t="shared" si="39"/>
        <v>0</v>
      </c>
      <c r="Q58" s="49">
        <f t="shared" si="39"/>
        <v>0</v>
      </c>
      <c r="R58" s="50"/>
    </row>
    <row r="59" spans="1:20" s="13" customFormat="1" ht="13.5" customHeight="1" thickBot="1" x14ac:dyDescent="0.2">
      <c r="A59" s="74"/>
      <c r="B59" s="77"/>
      <c r="C59" s="83"/>
      <c r="D59" s="26" t="s">
        <v>10</v>
      </c>
      <c r="E59" s="25"/>
      <c r="F59" s="49">
        <f>$E59*F56</f>
        <v>0</v>
      </c>
      <c r="G59" s="49">
        <f t="shared" ref="G59:Q60" si="40">$E59*G56</f>
        <v>0</v>
      </c>
      <c r="H59" s="49">
        <f t="shared" si="40"/>
        <v>0</v>
      </c>
      <c r="I59" s="49">
        <f t="shared" si="40"/>
        <v>0</v>
      </c>
      <c r="J59" s="49">
        <f t="shared" si="40"/>
        <v>0</v>
      </c>
      <c r="K59" s="49">
        <f t="shared" si="40"/>
        <v>0</v>
      </c>
      <c r="L59" s="49">
        <f t="shared" si="40"/>
        <v>0</v>
      </c>
      <c r="M59" s="49">
        <f t="shared" si="40"/>
        <v>0</v>
      </c>
      <c r="N59" s="49">
        <f t="shared" si="40"/>
        <v>0</v>
      </c>
      <c r="O59" s="49">
        <f t="shared" si="40"/>
        <v>0</v>
      </c>
      <c r="P59" s="49">
        <f t="shared" si="40"/>
        <v>0</v>
      </c>
      <c r="Q59" s="49">
        <f t="shared" si="40"/>
        <v>0</v>
      </c>
      <c r="R59" s="50"/>
    </row>
    <row r="60" spans="1:20" s="13" customFormat="1" ht="13.5" customHeight="1" thickBot="1" x14ac:dyDescent="0.2">
      <c r="A60" s="74"/>
      <c r="B60" s="77"/>
      <c r="C60" s="83" t="s">
        <v>11</v>
      </c>
      <c r="D60" s="26" t="s">
        <v>20</v>
      </c>
      <c r="E60" s="25"/>
      <c r="F60" s="66" t="s">
        <v>112</v>
      </c>
      <c r="G60" s="66" t="s">
        <v>112</v>
      </c>
      <c r="H60" s="66" t="s">
        <v>35</v>
      </c>
      <c r="I60" s="51">
        <f>$E60*I57</f>
        <v>0</v>
      </c>
      <c r="J60" s="51">
        <f t="shared" si="40"/>
        <v>0</v>
      </c>
      <c r="K60" s="51">
        <f t="shared" si="40"/>
        <v>0</v>
      </c>
      <c r="L60" s="66" t="s">
        <v>112</v>
      </c>
      <c r="M60" s="66" t="s">
        <v>112</v>
      </c>
      <c r="N60" s="66" t="s">
        <v>35</v>
      </c>
      <c r="O60" s="66" t="s">
        <v>112</v>
      </c>
      <c r="P60" s="66" t="s">
        <v>112</v>
      </c>
      <c r="Q60" s="66" t="s">
        <v>35</v>
      </c>
      <c r="R60" s="50"/>
    </row>
    <row r="61" spans="1:20" s="13" customFormat="1" ht="13.5" customHeight="1" thickBot="1" x14ac:dyDescent="0.2">
      <c r="A61" s="74"/>
      <c r="B61" s="77"/>
      <c r="C61" s="83"/>
      <c r="D61" s="26" t="s">
        <v>21</v>
      </c>
      <c r="E61" s="25"/>
      <c r="F61" s="51">
        <f>$E61*F57</f>
        <v>0</v>
      </c>
      <c r="G61" s="51">
        <f t="shared" ref="G61:H61" si="41">$E61*G57</f>
        <v>0</v>
      </c>
      <c r="H61" s="51">
        <f t="shared" si="41"/>
        <v>0</v>
      </c>
      <c r="I61" s="66" t="s">
        <v>36</v>
      </c>
      <c r="J61" s="66" t="s">
        <v>36</v>
      </c>
      <c r="K61" s="66" t="s">
        <v>36</v>
      </c>
      <c r="L61" s="51">
        <f>$E61*L57</f>
        <v>0</v>
      </c>
      <c r="M61" s="51">
        <f t="shared" ref="M61:Q61" si="42">$E61*M57</f>
        <v>0</v>
      </c>
      <c r="N61" s="51">
        <f t="shared" si="42"/>
        <v>0</v>
      </c>
      <c r="O61" s="51">
        <f t="shared" si="42"/>
        <v>0</v>
      </c>
      <c r="P61" s="51">
        <f t="shared" si="42"/>
        <v>0</v>
      </c>
      <c r="Q61" s="51">
        <f t="shared" si="42"/>
        <v>0</v>
      </c>
      <c r="R61" s="50"/>
    </row>
    <row r="62" spans="1:20" s="13" customFormat="1" ht="13.5" customHeight="1" x14ac:dyDescent="0.15">
      <c r="A62" s="74"/>
      <c r="B62" s="77"/>
      <c r="C62" s="84" t="s">
        <v>23</v>
      </c>
      <c r="D62" s="85"/>
      <c r="E62" s="27">
        <v>-2.2799999999999998</v>
      </c>
      <c r="F62" s="52">
        <f>$E62*F57</f>
        <v>-15412.8</v>
      </c>
      <c r="G62" s="52">
        <f t="shared" ref="G62:Q62" si="43">$E62*G57</f>
        <v>-17097.719999999998</v>
      </c>
      <c r="H62" s="52">
        <f t="shared" si="43"/>
        <v>-22444.32</v>
      </c>
      <c r="I62" s="52">
        <f t="shared" si="43"/>
        <v>-24108.719999999998</v>
      </c>
      <c r="J62" s="52">
        <f t="shared" si="43"/>
        <v>-17289.239999999998</v>
      </c>
      <c r="K62" s="52">
        <f t="shared" si="43"/>
        <v>-23189.879999999997</v>
      </c>
      <c r="L62" s="52">
        <f t="shared" si="43"/>
        <v>-18073.559999999998</v>
      </c>
      <c r="M62" s="52">
        <f t="shared" si="43"/>
        <v>-17681.399999999998</v>
      </c>
      <c r="N62" s="52">
        <f t="shared" si="43"/>
        <v>-21655.439999999999</v>
      </c>
      <c r="O62" s="52">
        <f t="shared" si="43"/>
        <v>-22569.719999999998</v>
      </c>
      <c r="P62" s="52">
        <f t="shared" si="43"/>
        <v>-21716.999999999996</v>
      </c>
      <c r="Q62" s="52">
        <f t="shared" si="43"/>
        <v>-16292.88</v>
      </c>
      <c r="R62" s="53"/>
    </row>
    <row r="63" spans="1:20" s="13" customFormat="1" ht="13.5" customHeight="1" x14ac:dyDescent="0.15">
      <c r="A63" s="74"/>
      <c r="B63" s="77"/>
      <c r="C63" s="86" t="s">
        <v>30</v>
      </c>
      <c r="D63" s="87"/>
      <c r="E63" s="28">
        <v>1.4</v>
      </c>
      <c r="F63" s="54">
        <f>INT($E63*F57)</f>
        <v>9464</v>
      </c>
      <c r="G63" s="54">
        <f t="shared" ref="G63:Q63" si="44">INT($E63*G57)</f>
        <v>10498</v>
      </c>
      <c r="H63" s="54">
        <f t="shared" si="44"/>
        <v>13781</v>
      </c>
      <c r="I63" s="54">
        <f t="shared" si="44"/>
        <v>14803</v>
      </c>
      <c r="J63" s="54">
        <f t="shared" si="44"/>
        <v>10616</v>
      </c>
      <c r="K63" s="54">
        <f t="shared" si="44"/>
        <v>14239</v>
      </c>
      <c r="L63" s="54">
        <f t="shared" si="44"/>
        <v>11097</v>
      </c>
      <c r="M63" s="54">
        <f t="shared" si="44"/>
        <v>10857</v>
      </c>
      <c r="N63" s="54">
        <f t="shared" si="44"/>
        <v>13297</v>
      </c>
      <c r="O63" s="54">
        <f t="shared" si="44"/>
        <v>13858</v>
      </c>
      <c r="P63" s="54">
        <f t="shared" si="44"/>
        <v>13335</v>
      </c>
      <c r="Q63" s="54">
        <f t="shared" si="44"/>
        <v>10004</v>
      </c>
      <c r="R63" s="48"/>
    </row>
    <row r="64" spans="1:20" s="13" customFormat="1" ht="13.5" customHeight="1" x14ac:dyDescent="0.15">
      <c r="A64" s="75"/>
      <c r="B64" s="78"/>
      <c r="C64" s="88" t="s">
        <v>12</v>
      </c>
      <c r="D64" s="89"/>
      <c r="E64" s="90"/>
      <c r="F64" s="55">
        <f>INT(SUM(F58:F63))</f>
        <v>-5949</v>
      </c>
      <c r="G64" s="55">
        <f>INT(SUM(G58:G63))</f>
        <v>-6600</v>
      </c>
      <c r="H64" s="55">
        <f t="shared" ref="H64:P64" si="45">INT(SUM(H58:H63))</f>
        <v>-8664</v>
      </c>
      <c r="I64" s="55">
        <f t="shared" si="45"/>
        <v>-9306</v>
      </c>
      <c r="J64" s="55">
        <f t="shared" si="45"/>
        <v>-6674</v>
      </c>
      <c r="K64" s="55">
        <f t="shared" si="45"/>
        <v>-8951</v>
      </c>
      <c r="L64" s="55">
        <f t="shared" si="45"/>
        <v>-6977</v>
      </c>
      <c r="M64" s="55">
        <f t="shared" si="45"/>
        <v>-6825</v>
      </c>
      <c r="N64" s="55">
        <f t="shared" si="45"/>
        <v>-8359</v>
      </c>
      <c r="O64" s="55">
        <f t="shared" si="45"/>
        <v>-8712</v>
      </c>
      <c r="P64" s="55">
        <f t="shared" si="45"/>
        <v>-8382</v>
      </c>
      <c r="Q64" s="55">
        <f>INT(SUM(Q58:Q63))</f>
        <v>-6289</v>
      </c>
      <c r="R64" s="55">
        <f>SUM(F64:Q64)</f>
        <v>-91688</v>
      </c>
      <c r="T64" s="69">
        <f t="shared" ref="T64" si="46">R64</f>
        <v>-91688</v>
      </c>
    </row>
    <row r="65" spans="1:20" s="13" customFormat="1" ht="13.5" customHeight="1" x14ac:dyDescent="0.15">
      <c r="A65" s="73">
        <v>7</v>
      </c>
      <c r="B65" s="76" t="s">
        <v>44</v>
      </c>
      <c r="C65" s="79" t="s">
        <v>6</v>
      </c>
      <c r="D65" s="80"/>
      <c r="E65" s="81"/>
      <c r="F65" s="46">
        <v>136</v>
      </c>
      <c r="G65" s="46">
        <v>136</v>
      </c>
      <c r="H65" s="46">
        <v>136</v>
      </c>
      <c r="I65" s="46">
        <v>136</v>
      </c>
      <c r="J65" s="46">
        <v>136</v>
      </c>
      <c r="K65" s="46">
        <v>136</v>
      </c>
      <c r="L65" s="46">
        <v>136</v>
      </c>
      <c r="M65" s="46">
        <v>136</v>
      </c>
      <c r="N65" s="46">
        <v>136</v>
      </c>
      <c r="O65" s="46">
        <v>136</v>
      </c>
      <c r="P65" s="46">
        <v>136</v>
      </c>
      <c r="Q65" s="46">
        <v>136</v>
      </c>
      <c r="R65" s="47" t="s">
        <v>7</v>
      </c>
    </row>
    <row r="66" spans="1:20" s="13" customFormat="1" ht="14.25" customHeight="1" thickBot="1" x14ac:dyDescent="0.2">
      <c r="A66" s="74"/>
      <c r="B66" s="77"/>
      <c r="C66" s="23" t="s">
        <v>22</v>
      </c>
      <c r="D66" s="82" t="s">
        <v>9</v>
      </c>
      <c r="E66" s="82"/>
      <c r="F66" s="67">
        <v>13155</v>
      </c>
      <c r="G66" s="67">
        <v>14913</v>
      </c>
      <c r="H66" s="67">
        <v>20185</v>
      </c>
      <c r="I66" s="67">
        <v>18703</v>
      </c>
      <c r="J66" s="67">
        <v>10051</v>
      </c>
      <c r="K66" s="67">
        <v>21052</v>
      </c>
      <c r="L66" s="67">
        <v>15962</v>
      </c>
      <c r="M66" s="67">
        <v>14661</v>
      </c>
      <c r="N66" s="67">
        <v>16274</v>
      </c>
      <c r="O66" s="67">
        <v>17168</v>
      </c>
      <c r="P66" s="67">
        <v>17735</v>
      </c>
      <c r="Q66" s="67">
        <v>13772</v>
      </c>
      <c r="R66" s="48"/>
    </row>
    <row r="67" spans="1:20" s="13" customFormat="1" ht="13.5" customHeight="1" thickBot="1" x14ac:dyDescent="0.2">
      <c r="A67" s="74"/>
      <c r="B67" s="77"/>
      <c r="C67" s="83" t="s">
        <v>8</v>
      </c>
      <c r="D67" s="24" t="s">
        <v>9</v>
      </c>
      <c r="E67" s="25"/>
      <c r="F67" s="49">
        <f>$E67*F65*(185-100)/100</f>
        <v>0</v>
      </c>
      <c r="G67" s="49">
        <f t="shared" ref="G67:Q67" si="47">$E67*G65*(185-100)/100</f>
        <v>0</v>
      </c>
      <c r="H67" s="49">
        <f t="shared" si="47"/>
        <v>0</v>
      </c>
      <c r="I67" s="49">
        <f t="shared" si="47"/>
        <v>0</v>
      </c>
      <c r="J67" s="49">
        <f t="shared" si="47"/>
        <v>0</v>
      </c>
      <c r="K67" s="49">
        <f t="shared" si="47"/>
        <v>0</v>
      </c>
      <c r="L67" s="49">
        <f t="shared" si="47"/>
        <v>0</v>
      </c>
      <c r="M67" s="49">
        <f t="shared" si="47"/>
        <v>0</v>
      </c>
      <c r="N67" s="49">
        <f t="shared" si="47"/>
        <v>0</v>
      </c>
      <c r="O67" s="49">
        <f t="shared" si="47"/>
        <v>0</v>
      </c>
      <c r="P67" s="49">
        <f t="shared" si="47"/>
        <v>0</v>
      </c>
      <c r="Q67" s="49">
        <f t="shared" si="47"/>
        <v>0</v>
      </c>
      <c r="R67" s="50"/>
    </row>
    <row r="68" spans="1:20" s="13" customFormat="1" ht="13.5" customHeight="1" thickBot="1" x14ac:dyDescent="0.2">
      <c r="A68" s="74"/>
      <c r="B68" s="77"/>
      <c r="C68" s="83"/>
      <c r="D68" s="26" t="s">
        <v>10</v>
      </c>
      <c r="E68" s="25"/>
      <c r="F68" s="49">
        <f>$E68*F65</f>
        <v>0</v>
      </c>
      <c r="G68" s="49">
        <f t="shared" ref="G68:Q69" si="48">$E68*G65</f>
        <v>0</v>
      </c>
      <c r="H68" s="49">
        <f t="shared" si="48"/>
        <v>0</v>
      </c>
      <c r="I68" s="49">
        <f t="shared" si="48"/>
        <v>0</v>
      </c>
      <c r="J68" s="49">
        <f t="shared" si="48"/>
        <v>0</v>
      </c>
      <c r="K68" s="49">
        <f t="shared" si="48"/>
        <v>0</v>
      </c>
      <c r="L68" s="49">
        <f t="shared" si="48"/>
        <v>0</v>
      </c>
      <c r="M68" s="49">
        <f t="shared" si="48"/>
        <v>0</v>
      </c>
      <c r="N68" s="49">
        <f t="shared" si="48"/>
        <v>0</v>
      </c>
      <c r="O68" s="49">
        <f t="shared" si="48"/>
        <v>0</v>
      </c>
      <c r="P68" s="49">
        <f t="shared" si="48"/>
        <v>0</v>
      </c>
      <c r="Q68" s="49">
        <f t="shared" si="48"/>
        <v>0</v>
      </c>
      <c r="R68" s="50"/>
    </row>
    <row r="69" spans="1:20" s="13" customFormat="1" ht="13.5" customHeight="1" thickBot="1" x14ac:dyDescent="0.2">
      <c r="A69" s="74"/>
      <c r="B69" s="77"/>
      <c r="C69" s="83" t="s">
        <v>11</v>
      </c>
      <c r="D69" s="26" t="s">
        <v>20</v>
      </c>
      <c r="E69" s="25"/>
      <c r="F69" s="66" t="s">
        <v>112</v>
      </c>
      <c r="G69" s="66" t="s">
        <v>112</v>
      </c>
      <c r="H69" s="66" t="s">
        <v>35</v>
      </c>
      <c r="I69" s="51">
        <f>$E69*I66</f>
        <v>0</v>
      </c>
      <c r="J69" s="51">
        <f t="shared" si="48"/>
        <v>0</v>
      </c>
      <c r="K69" s="51">
        <f t="shared" si="48"/>
        <v>0</v>
      </c>
      <c r="L69" s="66" t="s">
        <v>112</v>
      </c>
      <c r="M69" s="66" t="s">
        <v>35</v>
      </c>
      <c r="N69" s="66" t="s">
        <v>112</v>
      </c>
      <c r="O69" s="66" t="s">
        <v>112</v>
      </c>
      <c r="P69" s="66" t="s">
        <v>112</v>
      </c>
      <c r="Q69" s="66" t="s">
        <v>112</v>
      </c>
      <c r="R69" s="50"/>
    </row>
    <row r="70" spans="1:20" s="13" customFormat="1" ht="13.5" customHeight="1" thickBot="1" x14ac:dyDescent="0.2">
      <c r="A70" s="74"/>
      <c r="B70" s="77"/>
      <c r="C70" s="83"/>
      <c r="D70" s="26" t="s">
        <v>21</v>
      </c>
      <c r="E70" s="25"/>
      <c r="F70" s="51">
        <f>$E70*F66</f>
        <v>0</v>
      </c>
      <c r="G70" s="51">
        <f t="shared" ref="G70:H70" si="49">$E70*G66</f>
        <v>0</v>
      </c>
      <c r="H70" s="51">
        <f t="shared" si="49"/>
        <v>0</v>
      </c>
      <c r="I70" s="66" t="s">
        <v>36</v>
      </c>
      <c r="J70" s="66" t="s">
        <v>36</v>
      </c>
      <c r="K70" s="66" t="s">
        <v>36</v>
      </c>
      <c r="L70" s="51">
        <f>$E70*L66</f>
        <v>0</v>
      </c>
      <c r="M70" s="51">
        <f t="shared" ref="M70:Q70" si="50">$E70*M66</f>
        <v>0</v>
      </c>
      <c r="N70" s="51">
        <f t="shared" si="50"/>
        <v>0</v>
      </c>
      <c r="O70" s="51">
        <f t="shared" si="50"/>
        <v>0</v>
      </c>
      <c r="P70" s="51">
        <f t="shared" si="50"/>
        <v>0</v>
      </c>
      <c r="Q70" s="51">
        <f t="shared" si="50"/>
        <v>0</v>
      </c>
      <c r="R70" s="50"/>
    </row>
    <row r="71" spans="1:20" s="13" customFormat="1" ht="13.5" customHeight="1" x14ac:dyDescent="0.15">
      <c r="A71" s="74"/>
      <c r="B71" s="77"/>
      <c r="C71" s="84" t="s">
        <v>23</v>
      </c>
      <c r="D71" s="85"/>
      <c r="E71" s="27">
        <v>-2.2799999999999998</v>
      </c>
      <c r="F71" s="52">
        <f>$E71*F66</f>
        <v>-29993.399999999998</v>
      </c>
      <c r="G71" s="52">
        <f t="shared" ref="G71:Q71" si="51">$E71*G66</f>
        <v>-34001.64</v>
      </c>
      <c r="H71" s="52">
        <f t="shared" si="51"/>
        <v>-46021.799999999996</v>
      </c>
      <c r="I71" s="52">
        <f t="shared" si="51"/>
        <v>-42642.84</v>
      </c>
      <c r="J71" s="52">
        <f t="shared" si="51"/>
        <v>-22916.28</v>
      </c>
      <c r="K71" s="52">
        <f t="shared" si="51"/>
        <v>-47998.559999999998</v>
      </c>
      <c r="L71" s="52">
        <f t="shared" si="51"/>
        <v>-36393.359999999993</v>
      </c>
      <c r="M71" s="52">
        <f t="shared" si="51"/>
        <v>-33427.079999999994</v>
      </c>
      <c r="N71" s="52">
        <f t="shared" si="51"/>
        <v>-37104.719999999994</v>
      </c>
      <c r="O71" s="52">
        <f t="shared" si="51"/>
        <v>-39143.039999999994</v>
      </c>
      <c r="P71" s="52">
        <f t="shared" si="51"/>
        <v>-40435.799999999996</v>
      </c>
      <c r="Q71" s="52">
        <f t="shared" si="51"/>
        <v>-31400.159999999996</v>
      </c>
      <c r="R71" s="53"/>
    </row>
    <row r="72" spans="1:20" s="13" customFormat="1" ht="13.5" customHeight="1" x14ac:dyDescent="0.15">
      <c r="A72" s="74"/>
      <c r="B72" s="77"/>
      <c r="C72" s="86" t="s">
        <v>30</v>
      </c>
      <c r="D72" s="87"/>
      <c r="E72" s="28">
        <v>1.4</v>
      </c>
      <c r="F72" s="54">
        <f>INT($E72*F66)</f>
        <v>18417</v>
      </c>
      <c r="G72" s="54">
        <f t="shared" ref="G72:Q72" si="52">INT($E72*G66)</f>
        <v>20878</v>
      </c>
      <c r="H72" s="54">
        <f t="shared" si="52"/>
        <v>28259</v>
      </c>
      <c r="I72" s="54">
        <f t="shared" si="52"/>
        <v>26184</v>
      </c>
      <c r="J72" s="54">
        <f t="shared" si="52"/>
        <v>14071</v>
      </c>
      <c r="K72" s="54">
        <f t="shared" si="52"/>
        <v>29472</v>
      </c>
      <c r="L72" s="54">
        <f t="shared" si="52"/>
        <v>22346</v>
      </c>
      <c r="M72" s="54">
        <f t="shared" si="52"/>
        <v>20525</v>
      </c>
      <c r="N72" s="54">
        <f t="shared" si="52"/>
        <v>22783</v>
      </c>
      <c r="O72" s="54">
        <f t="shared" si="52"/>
        <v>24035</v>
      </c>
      <c r="P72" s="54">
        <f t="shared" si="52"/>
        <v>24829</v>
      </c>
      <c r="Q72" s="54">
        <f t="shared" si="52"/>
        <v>19280</v>
      </c>
      <c r="R72" s="48"/>
    </row>
    <row r="73" spans="1:20" s="13" customFormat="1" ht="13.5" customHeight="1" x14ac:dyDescent="0.15">
      <c r="A73" s="75"/>
      <c r="B73" s="78"/>
      <c r="C73" s="88" t="s">
        <v>12</v>
      </c>
      <c r="D73" s="89"/>
      <c r="E73" s="90"/>
      <c r="F73" s="55">
        <f>INT(SUM(F67:F72))</f>
        <v>-11577</v>
      </c>
      <c r="G73" s="55">
        <f>INT(SUM(G67:G72))</f>
        <v>-13124</v>
      </c>
      <c r="H73" s="55">
        <f t="shared" ref="H73:P73" si="53">INT(SUM(H67:H72))</f>
        <v>-17763</v>
      </c>
      <c r="I73" s="55">
        <f t="shared" si="53"/>
        <v>-16459</v>
      </c>
      <c r="J73" s="55">
        <f t="shared" si="53"/>
        <v>-8846</v>
      </c>
      <c r="K73" s="55">
        <f t="shared" si="53"/>
        <v>-18527</v>
      </c>
      <c r="L73" s="55">
        <f t="shared" si="53"/>
        <v>-14048</v>
      </c>
      <c r="M73" s="55">
        <f t="shared" si="53"/>
        <v>-12903</v>
      </c>
      <c r="N73" s="55">
        <f t="shared" si="53"/>
        <v>-14322</v>
      </c>
      <c r="O73" s="55">
        <f t="shared" si="53"/>
        <v>-15109</v>
      </c>
      <c r="P73" s="55">
        <f t="shared" si="53"/>
        <v>-15607</v>
      </c>
      <c r="Q73" s="55">
        <f>INT(SUM(Q67:Q72))</f>
        <v>-12121</v>
      </c>
      <c r="R73" s="55">
        <f>SUM(F73:Q73)</f>
        <v>-170406</v>
      </c>
      <c r="T73" s="69">
        <f t="shared" ref="T73" si="54">R73</f>
        <v>-170406</v>
      </c>
    </row>
    <row r="74" spans="1:20" s="13" customFormat="1" ht="13.5" customHeight="1" x14ac:dyDescent="0.15">
      <c r="A74" s="73">
        <v>8</v>
      </c>
      <c r="B74" s="76" t="s">
        <v>45</v>
      </c>
      <c r="C74" s="79" t="s">
        <v>6</v>
      </c>
      <c r="D74" s="80"/>
      <c r="E74" s="81"/>
      <c r="F74" s="46">
        <v>86</v>
      </c>
      <c r="G74" s="46">
        <v>86</v>
      </c>
      <c r="H74" s="46">
        <v>86</v>
      </c>
      <c r="I74" s="46">
        <v>86</v>
      </c>
      <c r="J74" s="46">
        <v>86</v>
      </c>
      <c r="K74" s="46">
        <v>86</v>
      </c>
      <c r="L74" s="46">
        <v>86</v>
      </c>
      <c r="M74" s="46">
        <v>86</v>
      </c>
      <c r="N74" s="46">
        <v>86</v>
      </c>
      <c r="O74" s="46">
        <v>86</v>
      </c>
      <c r="P74" s="46">
        <v>86</v>
      </c>
      <c r="Q74" s="46">
        <v>86</v>
      </c>
      <c r="R74" s="47" t="s">
        <v>7</v>
      </c>
    </row>
    <row r="75" spans="1:20" s="13" customFormat="1" ht="14.25" customHeight="1" thickBot="1" x14ac:dyDescent="0.2">
      <c r="A75" s="74"/>
      <c r="B75" s="77"/>
      <c r="C75" s="23" t="s">
        <v>22</v>
      </c>
      <c r="D75" s="82" t="s">
        <v>9</v>
      </c>
      <c r="E75" s="82"/>
      <c r="F75" s="67">
        <v>8126</v>
      </c>
      <c r="G75" s="67">
        <v>9407</v>
      </c>
      <c r="H75" s="67">
        <v>15404</v>
      </c>
      <c r="I75" s="67">
        <v>12958</v>
      </c>
      <c r="J75" s="67">
        <v>4924</v>
      </c>
      <c r="K75" s="67">
        <v>11232</v>
      </c>
      <c r="L75" s="67">
        <v>10372</v>
      </c>
      <c r="M75" s="67">
        <v>10008</v>
      </c>
      <c r="N75" s="67">
        <v>11002</v>
      </c>
      <c r="O75" s="67">
        <v>11285</v>
      </c>
      <c r="P75" s="67">
        <v>12135</v>
      </c>
      <c r="Q75" s="67">
        <v>8636</v>
      </c>
      <c r="R75" s="48"/>
    </row>
    <row r="76" spans="1:20" s="13" customFormat="1" ht="13.5" customHeight="1" thickBot="1" x14ac:dyDescent="0.2">
      <c r="A76" s="74"/>
      <c r="B76" s="77"/>
      <c r="C76" s="83" t="s">
        <v>8</v>
      </c>
      <c r="D76" s="24" t="s">
        <v>9</v>
      </c>
      <c r="E76" s="25"/>
      <c r="F76" s="49">
        <f>$E76*F74*(185-100)/100</f>
        <v>0</v>
      </c>
      <c r="G76" s="49">
        <f t="shared" ref="G76:Q76" si="55">$E76*G74*(185-100)/100</f>
        <v>0</v>
      </c>
      <c r="H76" s="49">
        <f t="shared" si="55"/>
        <v>0</v>
      </c>
      <c r="I76" s="49">
        <f t="shared" si="55"/>
        <v>0</v>
      </c>
      <c r="J76" s="49">
        <f t="shared" si="55"/>
        <v>0</v>
      </c>
      <c r="K76" s="49">
        <f t="shared" si="55"/>
        <v>0</v>
      </c>
      <c r="L76" s="49">
        <f t="shared" si="55"/>
        <v>0</v>
      </c>
      <c r="M76" s="49">
        <f t="shared" si="55"/>
        <v>0</v>
      </c>
      <c r="N76" s="49">
        <f t="shared" si="55"/>
        <v>0</v>
      </c>
      <c r="O76" s="49">
        <f t="shared" si="55"/>
        <v>0</v>
      </c>
      <c r="P76" s="49">
        <f t="shared" si="55"/>
        <v>0</v>
      </c>
      <c r="Q76" s="49">
        <f t="shared" si="55"/>
        <v>0</v>
      </c>
      <c r="R76" s="50"/>
    </row>
    <row r="77" spans="1:20" s="13" customFormat="1" ht="13.5" customHeight="1" thickBot="1" x14ac:dyDescent="0.2">
      <c r="A77" s="74"/>
      <c r="B77" s="77"/>
      <c r="C77" s="83"/>
      <c r="D77" s="26" t="s">
        <v>10</v>
      </c>
      <c r="E77" s="25"/>
      <c r="F77" s="49">
        <f>$E77*F74</f>
        <v>0</v>
      </c>
      <c r="G77" s="49">
        <f t="shared" ref="G77:Q78" si="56">$E77*G74</f>
        <v>0</v>
      </c>
      <c r="H77" s="49">
        <f t="shared" si="56"/>
        <v>0</v>
      </c>
      <c r="I77" s="49">
        <f t="shared" si="56"/>
        <v>0</v>
      </c>
      <c r="J77" s="49">
        <f t="shared" si="56"/>
        <v>0</v>
      </c>
      <c r="K77" s="49">
        <f t="shared" si="56"/>
        <v>0</v>
      </c>
      <c r="L77" s="49">
        <f t="shared" si="56"/>
        <v>0</v>
      </c>
      <c r="M77" s="49">
        <f t="shared" si="56"/>
        <v>0</v>
      </c>
      <c r="N77" s="49">
        <f t="shared" si="56"/>
        <v>0</v>
      </c>
      <c r="O77" s="49">
        <f t="shared" si="56"/>
        <v>0</v>
      </c>
      <c r="P77" s="49">
        <f t="shared" si="56"/>
        <v>0</v>
      </c>
      <c r="Q77" s="49">
        <f t="shared" si="56"/>
        <v>0</v>
      </c>
      <c r="R77" s="50"/>
    </row>
    <row r="78" spans="1:20" s="13" customFormat="1" ht="13.5" customHeight="1" thickBot="1" x14ac:dyDescent="0.2">
      <c r="A78" s="74"/>
      <c r="B78" s="77"/>
      <c r="C78" s="83" t="s">
        <v>11</v>
      </c>
      <c r="D78" s="26" t="s">
        <v>20</v>
      </c>
      <c r="E78" s="25"/>
      <c r="F78" s="66" t="s">
        <v>35</v>
      </c>
      <c r="G78" s="66" t="s">
        <v>112</v>
      </c>
      <c r="H78" s="66" t="s">
        <v>35</v>
      </c>
      <c r="I78" s="51">
        <f>$E78*I75</f>
        <v>0</v>
      </c>
      <c r="J78" s="51">
        <f t="shared" si="56"/>
        <v>0</v>
      </c>
      <c r="K78" s="51">
        <f t="shared" si="56"/>
        <v>0</v>
      </c>
      <c r="L78" s="66" t="s">
        <v>35</v>
      </c>
      <c r="M78" s="66" t="s">
        <v>35</v>
      </c>
      <c r="N78" s="66" t="s">
        <v>112</v>
      </c>
      <c r="O78" s="66" t="s">
        <v>112</v>
      </c>
      <c r="P78" s="66" t="s">
        <v>35</v>
      </c>
      <c r="Q78" s="66" t="s">
        <v>35</v>
      </c>
      <c r="R78" s="50"/>
    </row>
    <row r="79" spans="1:20" s="13" customFormat="1" ht="13.5" customHeight="1" thickBot="1" x14ac:dyDescent="0.2">
      <c r="A79" s="74"/>
      <c r="B79" s="77"/>
      <c r="C79" s="83"/>
      <c r="D79" s="26" t="s">
        <v>21</v>
      </c>
      <c r="E79" s="25"/>
      <c r="F79" s="51">
        <f>$E79*F75</f>
        <v>0</v>
      </c>
      <c r="G79" s="51">
        <f t="shared" ref="G79:H79" si="57">$E79*G75</f>
        <v>0</v>
      </c>
      <c r="H79" s="51">
        <f t="shared" si="57"/>
        <v>0</v>
      </c>
      <c r="I79" s="66" t="s">
        <v>36</v>
      </c>
      <c r="J79" s="66" t="s">
        <v>36</v>
      </c>
      <c r="K79" s="66" t="s">
        <v>36</v>
      </c>
      <c r="L79" s="51">
        <f>$E79*L75</f>
        <v>0</v>
      </c>
      <c r="M79" s="51">
        <f t="shared" ref="M79:Q79" si="58">$E79*M75</f>
        <v>0</v>
      </c>
      <c r="N79" s="51">
        <f t="shared" si="58"/>
        <v>0</v>
      </c>
      <c r="O79" s="51">
        <f t="shared" si="58"/>
        <v>0</v>
      </c>
      <c r="P79" s="51">
        <f t="shared" si="58"/>
        <v>0</v>
      </c>
      <c r="Q79" s="51">
        <f t="shared" si="58"/>
        <v>0</v>
      </c>
      <c r="R79" s="50"/>
    </row>
    <row r="80" spans="1:20" s="13" customFormat="1" ht="13.5" customHeight="1" x14ac:dyDescent="0.15">
      <c r="A80" s="74"/>
      <c r="B80" s="77"/>
      <c r="C80" s="84" t="s">
        <v>23</v>
      </c>
      <c r="D80" s="85"/>
      <c r="E80" s="27">
        <v>-2.2799999999999998</v>
      </c>
      <c r="F80" s="52">
        <f>$E80*F75</f>
        <v>-18527.28</v>
      </c>
      <c r="G80" s="52">
        <f t="shared" ref="G80:Q80" si="59">$E80*G75</f>
        <v>-21447.96</v>
      </c>
      <c r="H80" s="52">
        <f t="shared" si="59"/>
        <v>-35121.119999999995</v>
      </c>
      <c r="I80" s="52">
        <f t="shared" si="59"/>
        <v>-29544.239999999998</v>
      </c>
      <c r="J80" s="52">
        <f t="shared" si="59"/>
        <v>-11226.72</v>
      </c>
      <c r="K80" s="52">
        <f t="shared" si="59"/>
        <v>-25608.959999999999</v>
      </c>
      <c r="L80" s="52">
        <f t="shared" si="59"/>
        <v>-23648.159999999996</v>
      </c>
      <c r="M80" s="52">
        <f t="shared" si="59"/>
        <v>-22818.239999999998</v>
      </c>
      <c r="N80" s="52">
        <f t="shared" si="59"/>
        <v>-25084.559999999998</v>
      </c>
      <c r="O80" s="52">
        <f t="shared" si="59"/>
        <v>-25729.8</v>
      </c>
      <c r="P80" s="52">
        <f t="shared" si="59"/>
        <v>-27667.8</v>
      </c>
      <c r="Q80" s="52">
        <f t="shared" si="59"/>
        <v>-19690.079999999998</v>
      </c>
      <c r="R80" s="53"/>
    </row>
    <row r="81" spans="1:20" s="13" customFormat="1" ht="13.5" customHeight="1" x14ac:dyDescent="0.15">
      <c r="A81" s="74"/>
      <c r="B81" s="77"/>
      <c r="C81" s="86" t="s">
        <v>30</v>
      </c>
      <c r="D81" s="87"/>
      <c r="E81" s="28">
        <v>1.4</v>
      </c>
      <c r="F81" s="54">
        <f>INT($E81*F75)</f>
        <v>11376</v>
      </c>
      <c r="G81" s="54">
        <f t="shared" ref="G81:Q81" si="60">INT($E81*G75)</f>
        <v>13169</v>
      </c>
      <c r="H81" s="54">
        <f t="shared" si="60"/>
        <v>21565</v>
      </c>
      <c r="I81" s="54">
        <f t="shared" si="60"/>
        <v>18141</v>
      </c>
      <c r="J81" s="54">
        <f t="shared" si="60"/>
        <v>6893</v>
      </c>
      <c r="K81" s="54">
        <f t="shared" si="60"/>
        <v>15724</v>
      </c>
      <c r="L81" s="54">
        <f t="shared" si="60"/>
        <v>14520</v>
      </c>
      <c r="M81" s="54">
        <f t="shared" si="60"/>
        <v>14011</v>
      </c>
      <c r="N81" s="54">
        <f t="shared" si="60"/>
        <v>15402</v>
      </c>
      <c r="O81" s="54">
        <f t="shared" si="60"/>
        <v>15799</v>
      </c>
      <c r="P81" s="54">
        <f t="shared" si="60"/>
        <v>16989</v>
      </c>
      <c r="Q81" s="54">
        <f t="shared" si="60"/>
        <v>12090</v>
      </c>
      <c r="R81" s="48"/>
    </row>
    <row r="82" spans="1:20" s="13" customFormat="1" ht="13.5" customHeight="1" x14ac:dyDescent="0.15">
      <c r="A82" s="75"/>
      <c r="B82" s="78"/>
      <c r="C82" s="88" t="s">
        <v>12</v>
      </c>
      <c r="D82" s="89"/>
      <c r="E82" s="90"/>
      <c r="F82" s="55">
        <f>INT(SUM(F76:F81))</f>
        <v>-7152</v>
      </c>
      <c r="G82" s="55">
        <f>INT(SUM(G76:G81))</f>
        <v>-8279</v>
      </c>
      <c r="H82" s="55">
        <f t="shared" ref="H82:P82" si="61">INT(SUM(H76:H81))</f>
        <v>-13557</v>
      </c>
      <c r="I82" s="55">
        <f t="shared" si="61"/>
        <v>-11404</v>
      </c>
      <c r="J82" s="55">
        <f t="shared" si="61"/>
        <v>-4334</v>
      </c>
      <c r="K82" s="55">
        <f t="shared" si="61"/>
        <v>-9885</v>
      </c>
      <c r="L82" s="55">
        <f t="shared" si="61"/>
        <v>-9129</v>
      </c>
      <c r="M82" s="55">
        <f t="shared" si="61"/>
        <v>-8808</v>
      </c>
      <c r="N82" s="55">
        <f t="shared" si="61"/>
        <v>-9683</v>
      </c>
      <c r="O82" s="55">
        <f t="shared" si="61"/>
        <v>-9931</v>
      </c>
      <c r="P82" s="55">
        <f t="shared" si="61"/>
        <v>-10679</v>
      </c>
      <c r="Q82" s="55">
        <f>INT(SUM(Q76:Q81))</f>
        <v>-7601</v>
      </c>
      <c r="R82" s="55">
        <f>SUM(F82:Q82)</f>
        <v>-110442</v>
      </c>
      <c r="T82" s="69">
        <f t="shared" ref="T82" si="62">R82</f>
        <v>-110442</v>
      </c>
    </row>
    <row r="83" spans="1:20" s="13" customFormat="1" ht="13.5" customHeight="1" x14ac:dyDescent="0.15">
      <c r="A83" s="73">
        <v>9</v>
      </c>
      <c r="B83" s="76" t="s">
        <v>46</v>
      </c>
      <c r="C83" s="79" t="s">
        <v>6</v>
      </c>
      <c r="D83" s="80"/>
      <c r="E83" s="81"/>
      <c r="F83" s="46">
        <v>64</v>
      </c>
      <c r="G83" s="46">
        <v>64</v>
      </c>
      <c r="H83" s="46">
        <v>64</v>
      </c>
      <c r="I83" s="46">
        <v>64</v>
      </c>
      <c r="J83" s="46">
        <v>64</v>
      </c>
      <c r="K83" s="46">
        <v>64</v>
      </c>
      <c r="L83" s="46">
        <v>64</v>
      </c>
      <c r="M83" s="46">
        <v>64</v>
      </c>
      <c r="N83" s="46">
        <v>64</v>
      </c>
      <c r="O83" s="46">
        <v>64</v>
      </c>
      <c r="P83" s="46">
        <v>64</v>
      </c>
      <c r="Q83" s="46">
        <v>64</v>
      </c>
      <c r="R83" s="47" t="s">
        <v>7</v>
      </c>
    </row>
    <row r="84" spans="1:20" s="13" customFormat="1" ht="14.25" customHeight="1" thickBot="1" x14ac:dyDescent="0.2">
      <c r="A84" s="74"/>
      <c r="B84" s="77"/>
      <c r="C84" s="23" t="s">
        <v>22</v>
      </c>
      <c r="D84" s="82" t="s">
        <v>9</v>
      </c>
      <c r="E84" s="82"/>
      <c r="F84" s="67">
        <v>6418</v>
      </c>
      <c r="G84" s="67">
        <v>7203</v>
      </c>
      <c r="H84" s="67">
        <v>9981</v>
      </c>
      <c r="I84" s="67">
        <v>9319</v>
      </c>
      <c r="J84" s="67">
        <v>4393</v>
      </c>
      <c r="K84" s="67">
        <v>9358</v>
      </c>
      <c r="L84" s="67">
        <v>7503</v>
      </c>
      <c r="M84" s="67">
        <v>7327</v>
      </c>
      <c r="N84" s="67">
        <v>7877</v>
      </c>
      <c r="O84" s="67">
        <v>7951</v>
      </c>
      <c r="P84" s="67">
        <v>8815</v>
      </c>
      <c r="Q84" s="67">
        <v>7167</v>
      </c>
      <c r="R84" s="48"/>
    </row>
    <row r="85" spans="1:20" s="13" customFormat="1" ht="13.5" customHeight="1" thickBot="1" x14ac:dyDescent="0.2">
      <c r="A85" s="74"/>
      <c r="B85" s="77"/>
      <c r="C85" s="83" t="s">
        <v>8</v>
      </c>
      <c r="D85" s="24" t="s">
        <v>9</v>
      </c>
      <c r="E85" s="25"/>
      <c r="F85" s="49">
        <v>6418</v>
      </c>
      <c r="G85" s="49">
        <v>7203</v>
      </c>
      <c r="H85" s="49">
        <v>9981</v>
      </c>
      <c r="I85" s="49">
        <v>9319</v>
      </c>
      <c r="J85" s="49">
        <v>4393</v>
      </c>
      <c r="K85" s="49">
        <v>9358</v>
      </c>
      <c r="L85" s="49">
        <v>7503</v>
      </c>
      <c r="M85" s="49">
        <v>7327</v>
      </c>
      <c r="N85" s="49">
        <v>7877</v>
      </c>
      <c r="O85" s="49">
        <v>7951</v>
      </c>
      <c r="P85" s="49">
        <v>8815</v>
      </c>
      <c r="Q85" s="49">
        <v>7167</v>
      </c>
      <c r="R85" s="50"/>
    </row>
    <row r="86" spans="1:20" s="13" customFormat="1" ht="13.5" customHeight="1" thickBot="1" x14ac:dyDescent="0.2">
      <c r="A86" s="74"/>
      <c r="B86" s="77"/>
      <c r="C86" s="83"/>
      <c r="D86" s="26" t="s">
        <v>10</v>
      </c>
      <c r="E86" s="25"/>
      <c r="F86" s="49">
        <f>$E86*F83</f>
        <v>0</v>
      </c>
      <c r="G86" s="49">
        <f t="shared" ref="G86:Q87" si="63">$E86*G83</f>
        <v>0</v>
      </c>
      <c r="H86" s="49">
        <f t="shared" si="63"/>
        <v>0</v>
      </c>
      <c r="I86" s="49">
        <f t="shared" si="63"/>
        <v>0</v>
      </c>
      <c r="J86" s="49">
        <f t="shared" si="63"/>
        <v>0</v>
      </c>
      <c r="K86" s="49">
        <f t="shared" si="63"/>
        <v>0</v>
      </c>
      <c r="L86" s="49">
        <f t="shared" si="63"/>
        <v>0</v>
      </c>
      <c r="M86" s="49">
        <f t="shared" si="63"/>
        <v>0</v>
      </c>
      <c r="N86" s="49">
        <f t="shared" si="63"/>
        <v>0</v>
      </c>
      <c r="O86" s="49">
        <f t="shared" si="63"/>
        <v>0</v>
      </c>
      <c r="P86" s="49">
        <f t="shared" si="63"/>
        <v>0</v>
      </c>
      <c r="Q86" s="49">
        <f t="shared" si="63"/>
        <v>0</v>
      </c>
      <c r="R86" s="50"/>
    </row>
    <row r="87" spans="1:20" s="13" customFormat="1" ht="13.5" customHeight="1" thickBot="1" x14ac:dyDescent="0.2">
      <c r="A87" s="74"/>
      <c r="B87" s="77"/>
      <c r="C87" s="83" t="s">
        <v>11</v>
      </c>
      <c r="D87" s="26" t="s">
        <v>20</v>
      </c>
      <c r="E87" s="25"/>
      <c r="F87" s="66" t="s">
        <v>35</v>
      </c>
      <c r="G87" s="66" t="s">
        <v>35</v>
      </c>
      <c r="H87" s="66" t="s">
        <v>35</v>
      </c>
      <c r="I87" s="51">
        <f>$E87*I84</f>
        <v>0</v>
      </c>
      <c r="J87" s="51">
        <f t="shared" si="63"/>
        <v>0</v>
      </c>
      <c r="K87" s="51">
        <f t="shared" si="63"/>
        <v>0</v>
      </c>
      <c r="L87" s="66" t="s">
        <v>35</v>
      </c>
      <c r="M87" s="66" t="s">
        <v>35</v>
      </c>
      <c r="N87" s="66" t="s">
        <v>35</v>
      </c>
      <c r="O87" s="66" t="s">
        <v>35</v>
      </c>
      <c r="P87" s="66" t="s">
        <v>35</v>
      </c>
      <c r="Q87" s="66" t="s">
        <v>35</v>
      </c>
      <c r="R87" s="50"/>
    </row>
    <row r="88" spans="1:20" s="13" customFormat="1" ht="13.5" customHeight="1" thickBot="1" x14ac:dyDescent="0.2">
      <c r="A88" s="74"/>
      <c r="B88" s="77"/>
      <c r="C88" s="83"/>
      <c r="D88" s="26" t="s">
        <v>21</v>
      </c>
      <c r="E88" s="25"/>
      <c r="F88" s="51">
        <f>$E88*F84</f>
        <v>0</v>
      </c>
      <c r="G88" s="51">
        <f t="shared" ref="G88:H88" si="64">$E88*G84</f>
        <v>0</v>
      </c>
      <c r="H88" s="51">
        <f t="shared" si="64"/>
        <v>0</v>
      </c>
      <c r="I88" s="66" t="s">
        <v>36</v>
      </c>
      <c r="J88" s="66" t="s">
        <v>36</v>
      </c>
      <c r="K88" s="66" t="s">
        <v>36</v>
      </c>
      <c r="L88" s="51">
        <f>$E88*L84</f>
        <v>0</v>
      </c>
      <c r="M88" s="51">
        <f t="shared" ref="M88:Q88" si="65">$E88*M84</f>
        <v>0</v>
      </c>
      <c r="N88" s="51">
        <f t="shared" si="65"/>
        <v>0</v>
      </c>
      <c r="O88" s="51">
        <f t="shared" si="65"/>
        <v>0</v>
      </c>
      <c r="P88" s="51">
        <f t="shared" si="65"/>
        <v>0</v>
      </c>
      <c r="Q88" s="51">
        <f t="shared" si="65"/>
        <v>0</v>
      </c>
      <c r="R88" s="50"/>
    </row>
    <row r="89" spans="1:20" s="13" customFormat="1" ht="13.5" customHeight="1" x14ac:dyDescent="0.15">
      <c r="A89" s="74"/>
      <c r="B89" s="77"/>
      <c r="C89" s="84" t="s">
        <v>23</v>
      </c>
      <c r="D89" s="85"/>
      <c r="E89" s="27">
        <v>-2.2799999999999998</v>
      </c>
      <c r="F89" s="52">
        <f>$E89*F84</f>
        <v>-14633.039999999999</v>
      </c>
      <c r="G89" s="52">
        <f t="shared" ref="G89:Q89" si="66">$E89*G84</f>
        <v>-16422.84</v>
      </c>
      <c r="H89" s="52">
        <f t="shared" si="66"/>
        <v>-22756.679999999997</v>
      </c>
      <c r="I89" s="52">
        <f t="shared" si="66"/>
        <v>-21247.32</v>
      </c>
      <c r="J89" s="52">
        <f t="shared" si="66"/>
        <v>-10016.039999999999</v>
      </c>
      <c r="K89" s="52">
        <f t="shared" si="66"/>
        <v>-21336.239999999998</v>
      </c>
      <c r="L89" s="52">
        <f t="shared" si="66"/>
        <v>-17106.84</v>
      </c>
      <c r="M89" s="52">
        <f t="shared" si="66"/>
        <v>-16705.559999999998</v>
      </c>
      <c r="N89" s="52">
        <f t="shared" si="66"/>
        <v>-17959.559999999998</v>
      </c>
      <c r="O89" s="52">
        <f t="shared" si="66"/>
        <v>-18128.28</v>
      </c>
      <c r="P89" s="52">
        <f t="shared" si="66"/>
        <v>-20098.199999999997</v>
      </c>
      <c r="Q89" s="52">
        <f t="shared" si="66"/>
        <v>-16340.759999999998</v>
      </c>
      <c r="R89" s="53"/>
    </row>
    <row r="90" spans="1:20" s="13" customFormat="1" ht="13.5" customHeight="1" x14ac:dyDescent="0.15">
      <c r="A90" s="74"/>
      <c r="B90" s="77"/>
      <c r="C90" s="86" t="s">
        <v>30</v>
      </c>
      <c r="D90" s="87"/>
      <c r="E90" s="28">
        <v>1.4</v>
      </c>
      <c r="F90" s="54">
        <f>INT($E90*F84)</f>
        <v>8985</v>
      </c>
      <c r="G90" s="54">
        <f t="shared" ref="G90:Q90" si="67">INT($E90*G84)</f>
        <v>10084</v>
      </c>
      <c r="H90" s="54">
        <f t="shared" si="67"/>
        <v>13973</v>
      </c>
      <c r="I90" s="54">
        <f t="shared" si="67"/>
        <v>13046</v>
      </c>
      <c r="J90" s="54">
        <f t="shared" si="67"/>
        <v>6150</v>
      </c>
      <c r="K90" s="54">
        <f t="shared" si="67"/>
        <v>13101</v>
      </c>
      <c r="L90" s="54">
        <f t="shared" si="67"/>
        <v>10504</v>
      </c>
      <c r="M90" s="54">
        <f t="shared" si="67"/>
        <v>10257</v>
      </c>
      <c r="N90" s="54">
        <f t="shared" si="67"/>
        <v>11027</v>
      </c>
      <c r="O90" s="54">
        <f t="shared" si="67"/>
        <v>11131</v>
      </c>
      <c r="P90" s="54">
        <f t="shared" si="67"/>
        <v>12341</v>
      </c>
      <c r="Q90" s="54">
        <f t="shared" si="67"/>
        <v>10033</v>
      </c>
      <c r="R90" s="48"/>
    </row>
    <row r="91" spans="1:20" s="13" customFormat="1" ht="13.5" customHeight="1" x14ac:dyDescent="0.15">
      <c r="A91" s="75"/>
      <c r="B91" s="78"/>
      <c r="C91" s="88" t="s">
        <v>12</v>
      </c>
      <c r="D91" s="89"/>
      <c r="E91" s="90"/>
      <c r="F91" s="55">
        <f>INT(SUM(F85:F90))</f>
        <v>769</v>
      </c>
      <c r="G91" s="55">
        <f>INT(SUM(G85:G90))</f>
        <v>864</v>
      </c>
      <c r="H91" s="55">
        <f t="shared" ref="H91:P91" si="68">INT(SUM(H85:H90))</f>
        <v>1197</v>
      </c>
      <c r="I91" s="55">
        <f t="shared" si="68"/>
        <v>1117</v>
      </c>
      <c r="J91" s="55">
        <f t="shared" si="68"/>
        <v>526</v>
      </c>
      <c r="K91" s="55">
        <f t="shared" si="68"/>
        <v>1122</v>
      </c>
      <c r="L91" s="55">
        <f t="shared" si="68"/>
        <v>900</v>
      </c>
      <c r="M91" s="55">
        <f t="shared" si="68"/>
        <v>878</v>
      </c>
      <c r="N91" s="55">
        <f t="shared" si="68"/>
        <v>944</v>
      </c>
      <c r="O91" s="55">
        <f t="shared" si="68"/>
        <v>953</v>
      </c>
      <c r="P91" s="55">
        <f t="shared" si="68"/>
        <v>1057</v>
      </c>
      <c r="Q91" s="55">
        <f>INT(SUM(Q85:Q90))</f>
        <v>859</v>
      </c>
      <c r="R91" s="55">
        <f>SUM(F91:Q91)</f>
        <v>11186</v>
      </c>
      <c r="T91" s="69">
        <f t="shared" ref="T91" si="69">R91</f>
        <v>11186</v>
      </c>
    </row>
    <row r="92" spans="1:20" s="13" customFormat="1" ht="13.5" customHeight="1" x14ac:dyDescent="0.15">
      <c r="A92" s="73">
        <v>10</v>
      </c>
      <c r="B92" s="76" t="s">
        <v>47</v>
      </c>
      <c r="C92" s="79" t="s">
        <v>6</v>
      </c>
      <c r="D92" s="80"/>
      <c r="E92" s="81"/>
      <c r="F92" s="46">
        <v>96</v>
      </c>
      <c r="G92" s="46">
        <v>96</v>
      </c>
      <c r="H92" s="46">
        <v>96</v>
      </c>
      <c r="I92" s="46">
        <v>96</v>
      </c>
      <c r="J92" s="46">
        <v>96</v>
      </c>
      <c r="K92" s="46">
        <v>96</v>
      </c>
      <c r="L92" s="46">
        <v>96</v>
      </c>
      <c r="M92" s="46">
        <v>96</v>
      </c>
      <c r="N92" s="46">
        <v>96</v>
      </c>
      <c r="O92" s="46">
        <v>96</v>
      </c>
      <c r="P92" s="46">
        <v>96</v>
      </c>
      <c r="Q92" s="46">
        <v>96</v>
      </c>
      <c r="R92" s="47" t="s">
        <v>7</v>
      </c>
    </row>
    <row r="93" spans="1:20" s="13" customFormat="1" ht="14.25" customHeight="1" thickBot="1" x14ac:dyDescent="0.2">
      <c r="A93" s="74"/>
      <c r="B93" s="77"/>
      <c r="C93" s="23" t="s">
        <v>22</v>
      </c>
      <c r="D93" s="82" t="s">
        <v>9</v>
      </c>
      <c r="E93" s="82"/>
      <c r="F93" s="67">
        <v>9123</v>
      </c>
      <c r="G93" s="67">
        <v>10160</v>
      </c>
      <c r="H93" s="67">
        <v>14654</v>
      </c>
      <c r="I93" s="67">
        <v>13689</v>
      </c>
      <c r="J93" s="67">
        <v>6421</v>
      </c>
      <c r="K93" s="67">
        <v>12581</v>
      </c>
      <c r="L93" s="67">
        <v>11641</v>
      </c>
      <c r="M93" s="67">
        <v>11355</v>
      </c>
      <c r="N93" s="67">
        <v>13889</v>
      </c>
      <c r="O93" s="67">
        <v>13287</v>
      </c>
      <c r="P93" s="67">
        <v>15384</v>
      </c>
      <c r="Q93" s="67">
        <v>10863</v>
      </c>
      <c r="R93" s="48"/>
    </row>
    <row r="94" spans="1:20" s="13" customFormat="1" ht="13.5" customHeight="1" thickBot="1" x14ac:dyDescent="0.2">
      <c r="A94" s="74"/>
      <c r="B94" s="77"/>
      <c r="C94" s="83" t="s">
        <v>8</v>
      </c>
      <c r="D94" s="24" t="s">
        <v>9</v>
      </c>
      <c r="E94" s="25"/>
      <c r="F94" s="49">
        <f>$E94*F92*(185-100)/100</f>
        <v>0</v>
      </c>
      <c r="G94" s="49">
        <f t="shared" ref="G94:Q94" si="70">$E94*G92*(185-100)/100</f>
        <v>0</v>
      </c>
      <c r="H94" s="49">
        <f t="shared" si="70"/>
        <v>0</v>
      </c>
      <c r="I94" s="49">
        <f t="shared" si="70"/>
        <v>0</v>
      </c>
      <c r="J94" s="49">
        <f t="shared" si="70"/>
        <v>0</v>
      </c>
      <c r="K94" s="49">
        <f t="shared" si="70"/>
        <v>0</v>
      </c>
      <c r="L94" s="49">
        <f t="shared" si="70"/>
        <v>0</v>
      </c>
      <c r="M94" s="49">
        <f t="shared" si="70"/>
        <v>0</v>
      </c>
      <c r="N94" s="49">
        <f t="shared" si="70"/>
        <v>0</v>
      </c>
      <c r="O94" s="49">
        <f t="shared" si="70"/>
        <v>0</v>
      </c>
      <c r="P94" s="49">
        <f t="shared" si="70"/>
        <v>0</v>
      </c>
      <c r="Q94" s="49">
        <f t="shared" si="70"/>
        <v>0</v>
      </c>
      <c r="R94" s="50"/>
    </row>
    <row r="95" spans="1:20" s="13" customFormat="1" ht="13.5" customHeight="1" thickBot="1" x14ac:dyDescent="0.2">
      <c r="A95" s="74"/>
      <c r="B95" s="77"/>
      <c r="C95" s="83"/>
      <c r="D95" s="26" t="s">
        <v>10</v>
      </c>
      <c r="E95" s="25"/>
      <c r="F95" s="49">
        <f>$E95*F92</f>
        <v>0</v>
      </c>
      <c r="G95" s="49">
        <f t="shared" ref="G95:Q96" si="71">$E95*G92</f>
        <v>0</v>
      </c>
      <c r="H95" s="49">
        <f t="shared" si="71"/>
        <v>0</v>
      </c>
      <c r="I95" s="49">
        <f t="shared" si="71"/>
        <v>0</v>
      </c>
      <c r="J95" s="49">
        <f t="shared" si="71"/>
        <v>0</v>
      </c>
      <c r="K95" s="49">
        <f t="shared" si="71"/>
        <v>0</v>
      </c>
      <c r="L95" s="49">
        <f t="shared" si="71"/>
        <v>0</v>
      </c>
      <c r="M95" s="49">
        <f t="shared" si="71"/>
        <v>0</v>
      </c>
      <c r="N95" s="49">
        <f t="shared" si="71"/>
        <v>0</v>
      </c>
      <c r="O95" s="49">
        <f t="shared" si="71"/>
        <v>0</v>
      </c>
      <c r="P95" s="49">
        <f t="shared" si="71"/>
        <v>0</v>
      </c>
      <c r="Q95" s="49">
        <f t="shared" si="71"/>
        <v>0</v>
      </c>
      <c r="R95" s="50"/>
    </row>
    <row r="96" spans="1:20" s="13" customFormat="1" ht="13.5" customHeight="1" thickBot="1" x14ac:dyDescent="0.2">
      <c r="A96" s="74"/>
      <c r="B96" s="77"/>
      <c r="C96" s="83" t="s">
        <v>11</v>
      </c>
      <c r="D96" s="26" t="s">
        <v>20</v>
      </c>
      <c r="E96" s="25"/>
      <c r="F96" s="66" t="s">
        <v>35</v>
      </c>
      <c r="G96" s="66" t="s">
        <v>35</v>
      </c>
      <c r="H96" s="66" t="s">
        <v>35</v>
      </c>
      <c r="I96" s="51">
        <f>$E96*I93</f>
        <v>0</v>
      </c>
      <c r="J96" s="51">
        <f t="shared" si="71"/>
        <v>0</v>
      </c>
      <c r="K96" s="51">
        <f t="shared" si="71"/>
        <v>0</v>
      </c>
      <c r="L96" s="66" t="s">
        <v>35</v>
      </c>
      <c r="M96" s="66" t="s">
        <v>35</v>
      </c>
      <c r="N96" s="66" t="s">
        <v>35</v>
      </c>
      <c r="O96" s="66" t="s">
        <v>35</v>
      </c>
      <c r="P96" s="66" t="s">
        <v>35</v>
      </c>
      <c r="Q96" s="66" t="s">
        <v>35</v>
      </c>
      <c r="R96" s="50"/>
    </row>
    <row r="97" spans="1:20" s="13" customFormat="1" ht="13.5" customHeight="1" thickBot="1" x14ac:dyDescent="0.2">
      <c r="A97" s="74"/>
      <c r="B97" s="77"/>
      <c r="C97" s="83"/>
      <c r="D97" s="26" t="s">
        <v>21</v>
      </c>
      <c r="E97" s="25"/>
      <c r="F97" s="51">
        <f>$E97*F93</f>
        <v>0</v>
      </c>
      <c r="G97" s="51">
        <f t="shared" ref="G97:H97" si="72">$E97*G93</f>
        <v>0</v>
      </c>
      <c r="H97" s="51">
        <f t="shared" si="72"/>
        <v>0</v>
      </c>
      <c r="I97" s="66" t="s">
        <v>36</v>
      </c>
      <c r="J97" s="66" t="s">
        <v>36</v>
      </c>
      <c r="K97" s="66" t="s">
        <v>36</v>
      </c>
      <c r="L97" s="51">
        <f>$E97*L93</f>
        <v>0</v>
      </c>
      <c r="M97" s="51">
        <f t="shared" ref="M97:Q97" si="73">$E97*M93</f>
        <v>0</v>
      </c>
      <c r="N97" s="51">
        <f t="shared" si="73"/>
        <v>0</v>
      </c>
      <c r="O97" s="51">
        <f t="shared" si="73"/>
        <v>0</v>
      </c>
      <c r="P97" s="51">
        <f t="shared" si="73"/>
        <v>0</v>
      </c>
      <c r="Q97" s="51">
        <f t="shared" si="73"/>
        <v>0</v>
      </c>
      <c r="R97" s="50"/>
    </row>
    <row r="98" spans="1:20" s="13" customFormat="1" ht="13.5" customHeight="1" x14ac:dyDescent="0.15">
      <c r="A98" s="74"/>
      <c r="B98" s="77"/>
      <c r="C98" s="84" t="s">
        <v>23</v>
      </c>
      <c r="D98" s="85"/>
      <c r="E98" s="27">
        <v>-2.2799999999999998</v>
      </c>
      <c r="F98" s="52">
        <f>$E98*F93</f>
        <v>-20800.439999999999</v>
      </c>
      <c r="G98" s="52">
        <f t="shared" ref="G98:Q98" si="74">$E98*G93</f>
        <v>-23164.799999999999</v>
      </c>
      <c r="H98" s="52">
        <f t="shared" si="74"/>
        <v>-33411.119999999995</v>
      </c>
      <c r="I98" s="52">
        <f t="shared" si="74"/>
        <v>-31210.92</v>
      </c>
      <c r="J98" s="52">
        <f t="shared" si="74"/>
        <v>-14639.88</v>
      </c>
      <c r="K98" s="52">
        <f t="shared" si="74"/>
        <v>-28684.679999999997</v>
      </c>
      <c r="L98" s="52">
        <f t="shared" si="74"/>
        <v>-26541.479999999996</v>
      </c>
      <c r="M98" s="52">
        <f t="shared" si="74"/>
        <v>-25889.399999999998</v>
      </c>
      <c r="N98" s="52">
        <f t="shared" si="74"/>
        <v>-31666.92</v>
      </c>
      <c r="O98" s="52">
        <f t="shared" si="74"/>
        <v>-30294.359999999997</v>
      </c>
      <c r="P98" s="52">
        <f t="shared" si="74"/>
        <v>-35075.519999999997</v>
      </c>
      <c r="Q98" s="52">
        <f t="shared" si="74"/>
        <v>-24767.64</v>
      </c>
      <c r="R98" s="53"/>
    </row>
    <row r="99" spans="1:20" s="13" customFormat="1" ht="13.5" customHeight="1" x14ac:dyDescent="0.15">
      <c r="A99" s="74"/>
      <c r="B99" s="77"/>
      <c r="C99" s="86" t="s">
        <v>30</v>
      </c>
      <c r="D99" s="87"/>
      <c r="E99" s="28">
        <v>1.4</v>
      </c>
      <c r="F99" s="54">
        <f>INT($E99*F93)</f>
        <v>12772</v>
      </c>
      <c r="G99" s="54">
        <f t="shared" ref="G99:Q99" si="75">INT($E99*G93)</f>
        <v>14224</v>
      </c>
      <c r="H99" s="54">
        <f t="shared" si="75"/>
        <v>20515</v>
      </c>
      <c r="I99" s="54">
        <f t="shared" si="75"/>
        <v>19164</v>
      </c>
      <c r="J99" s="54">
        <f t="shared" si="75"/>
        <v>8989</v>
      </c>
      <c r="K99" s="54">
        <f t="shared" si="75"/>
        <v>17613</v>
      </c>
      <c r="L99" s="54">
        <f t="shared" si="75"/>
        <v>16297</v>
      </c>
      <c r="M99" s="54">
        <f t="shared" si="75"/>
        <v>15897</v>
      </c>
      <c r="N99" s="54">
        <f t="shared" si="75"/>
        <v>19444</v>
      </c>
      <c r="O99" s="54">
        <f t="shared" si="75"/>
        <v>18601</v>
      </c>
      <c r="P99" s="54">
        <f t="shared" si="75"/>
        <v>21537</v>
      </c>
      <c r="Q99" s="54">
        <f t="shared" si="75"/>
        <v>15208</v>
      </c>
      <c r="R99" s="48"/>
    </row>
    <row r="100" spans="1:20" s="13" customFormat="1" ht="13.5" customHeight="1" x14ac:dyDescent="0.15">
      <c r="A100" s="75"/>
      <c r="B100" s="78"/>
      <c r="C100" s="88" t="s">
        <v>12</v>
      </c>
      <c r="D100" s="89"/>
      <c r="E100" s="90"/>
      <c r="F100" s="55">
        <f>INT(SUM(F94:F99))</f>
        <v>-8029</v>
      </c>
      <c r="G100" s="55">
        <f>INT(SUM(G94:G99))</f>
        <v>-8941</v>
      </c>
      <c r="H100" s="55">
        <f t="shared" ref="H100:P100" si="76">INT(SUM(H94:H99))</f>
        <v>-12897</v>
      </c>
      <c r="I100" s="55">
        <f t="shared" si="76"/>
        <v>-12047</v>
      </c>
      <c r="J100" s="55">
        <f t="shared" si="76"/>
        <v>-5651</v>
      </c>
      <c r="K100" s="55">
        <f t="shared" si="76"/>
        <v>-11072</v>
      </c>
      <c r="L100" s="55">
        <f t="shared" si="76"/>
        <v>-10245</v>
      </c>
      <c r="M100" s="55">
        <f t="shared" si="76"/>
        <v>-9993</v>
      </c>
      <c r="N100" s="55">
        <f t="shared" si="76"/>
        <v>-12223</v>
      </c>
      <c r="O100" s="55">
        <f t="shared" si="76"/>
        <v>-11694</v>
      </c>
      <c r="P100" s="55">
        <f t="shared" si="76"/>
        <v>-13539</v>
      </c>
      <c r="Q100" s="55">
        <f>INT(SUM(Q94:Q99))</f>
        <v>-9560</v>
      </c>
      <c r="R100" s="55">
        <f>SUM(F100:Q100)</f>
        <v>-125891</v>
      </c>
      <c r="T100" s="69">
        <f t="shared" ref="T100" si="77">R100</f>
        <v>-125891</v>
      </c>
    </row>
    <row r="101" spans="1:20" s="13" customFormat="1" ht="13.5" customHeight="1" x14ac:dyDescent="0.15">
      <c r="A101" s="73">
        <v>11</v>
      </c>
      <c r="B101" s="76" t="s">
        <v>48</v>
      </c>
      <c r="C101" s="79" t="s">
        <v>6</v>
      </c>
      <c r="D101" s="80"/>
      <c r="E101" s="81"/>
      <c r="F101" s="46">
        <v>57</v>
      </c>
      <c r="G101" s="46">
        <v>57</v>
      </c>
      <c r="H101" s="46">
        <v>57</v>
      </c>
      <c r="I101" s="46">
        <v>57</v>
      </c>
      <c r="J101" s="46">
        <v>57</v>
      </c>
      <c r="K101" s="46">
        <v>57</v>
      </c>
      <c r="L101" s="46">
        <v>57</v>
      </c>
      <c r="M101" s="46">
        <v>57</v>
      </c>
      <c r="N101" s="46">
        <v>57</v>
      </c>
      <c r="O101" s="46">
        <v>57</v>
      </c>
      <c r="P101" s="46">
        <v>57</v>
      </c>
      <c r="Q101" s="46">
        <v>57</v>
      </c>
      <c r="R101" s="47" t="s">
        <v>7</v>
      </c>
    </row>
    <row r="102" spans="1:20" s="13" customFormat="1" ht="14.25" customHeight="1" thickBot="1" x14ac:dyDescent="0.2">
      <c r="A102" s="74"/>
      <c r="B102" s="77"/>
      <c r="C102" s="23" t="s">
        <v>22</v>
      </c>
      <c r="D102" s="82" t="s">
        <v>9</v>
      </c>
      <c r="E102" s="82"/>
      <c r="F102" s="67">
        <v>5834</v>
      </c>
      <c r="G102" s="67">
        <v>6682</v>
      </c>
      <c r="H102" s="67">
        <v>8724</v>
      </c>
      <c r="I102" s="67">
        <v>8423</v>
      </c>
      <c r="J102" s="67">
        <v>4663</v>
      </c>
      <c r="K102" s="67">
        <v>8653</v>
      </c>
      <c r="L102" s="67">
        <v>7025</v>
      </c>
      <c r="M102" s="67">
        <v>6765</v>
      </c>
      <c r="N102" s="67">
        <v>7068</v>
      </c>
      <c r="O102" s="67">
        <v>7409</v>
      </c>
      <c r="P102" s="67">
        <v>7917</v>
      </c>
      <c r="Q102" s="67">
        <v>6181</v>
      </c>
      <c r="R102" s="48"/>
    </row>
    <row r="103" spans="1:20" s="13" customFormat="1" ht="13.5" customHeight="1" thickBot="1" x14ac:dyDescent="0.2">
      <c r="A103" s="74"/>
      <c r="B103" s="77"/>
      <c r="C103" s="83" t="s">
        <v>8</v>
      </c>
      <c r="D103" s="24" t="s">
        <v>9</v>
      </c>
      <c r="E103" s="25"/>
      <c r="F103" s="49">
        <f>$E103*F101*(185-100)/100</f>
        <v>0</v>
      </c>
      <c r="G103" s="49">
        <f t="shared" ref="G103:Q103" si="78">$E103*G101*(185-100)/100</f>
        <v>0</v>
      </c>
      <c r="H103" s="49">
        <f t="shared" si="78"/>
        <v>0</v>
      </c>
      <c r="I103" s="49">
        <f t="shared" si="78"/>
        <v>0</v>
      </c>
      <c r="J103" s="49">
        <f t="shared" si="78"/>
        <v>0</v>
      </c>
      <c r="K103" s="49">
        <f t="shared" si="78"/>
        <v>0</v>
      </c>
      <c r="L103" s="49">
        <f t="shared" si="78"/>
        <v>0</v>
      </c>
      <c r="M103" s="49">
        <f t="shared" si="78"/>
        <v>0</v>
      </c>
      <c r="N103" s="49">
        <f t="shared" si="78"/>
        <v>0</v>
      </c>
      <c r="O103" s="49">
        <f t="shared" si="78"/>
        <v>0</v>
      </c>
      <c r="P103" s="49">
        <f t="shared" si="78"/>
        <v>0</v>
      </c>
      <c r="Q103" s="49">
        <f t="shared" si="78"/>
        <v>0</v>
      </c>
      <c r="R103" s="50"/>
    </row>
    <row r="104" spans="1:20" s="13" customFormat="1" ht="13.5" customHeight="1" thickBot="1" x14ac:dyDescent="0.2">
      <c r="A104" s="74"/>
      <c r="B104" s="77"/>
      <c r="C104" s="83"/>
      <c r="D104" s="26" t="s">
        <v>10</v>
      </c>
      <c r="E104" s="25"/>
      <c r="F104" s="49">
        <f>$E104*F101</f>
        <v>0</v>
      </c>
      <c r="G104" s="49">
        <f t="shared" ref="G104:Q105" si="79">$E104*G101</f>
        <v>0</v>
      </c>
      <c r="H104" s="49">
        <f t="shared" si="79"/>
        <v>0</v>
      </c>
      <c r="I104" s="49">
        <f t="shared" si="79"/>
        <v>0</v>
      </c>
      <c r="J104" s="49">
        <f t="shared" si="79"/>
        <v>0</v>
      </c>
      <c r="K104" s="49">
        <f t="shared" si="79"/>
        <v>0</v>
      </c>
      <c r="L104" s="49">
        <f t="shared" si="79"/>
        <v>0</v>
      </c>
      <c r="M104" s="49">
        <f t="shared" si="79"/>
        <v>0</v>
      </c>
      <c r="N104" s="49">
        <f t="shared" si="79"/>
        <v>0</v>
      </c>
      <c r="O104" s="49">
        <f t="shared" si="79"/>
        <v>0</v>
      </c>
      <c r="P104" s="49">
        <f t="shared" si="79"/>
        <v>0</v>
      </c>
      <c r="Q104" s="49">
        <f t="shared" si="79"/>
        <v>0</v>
      </c>
      <c r="R104" s="50"/>
    </row>
    <row r="105" spans="1:20" s="13" customFormat="1" ht="13.5" customHeight="1" thickBot="1" x14ac:dyDescent="0.2">
      <c r="A105" s="74"/>
      <c r="B105" s="77"/>
      <c r="C105" s="83" t="s">
        <v>11</v>
      </c>
      <c r="D105" s="26" t="s">
        <v>20</v>
      </c>
      <c r="E105" s="25"/>
      <c r="F105" s="66" t="s">
        <v>35</v>
      </c>
      <c r="G105" s="66" t="s">
        <v>35</v>
      </c>
      <c r="H105" s="66" t="s">
        <v>35</v>
      </c>
      <c r="I105" s="51">
        <f>$E105*I102</f>
        <v>0</v>
      </c>
      <c r="J105" s="51">
        <f t="shared" si="79"/>
        <v>0</v>
      </c>
      <c r="K105" s="51">
        <f t="shared" si="79"/>
        <v>0</v>
      </c>
      <c r="L105" s="66" t="s">
        <v>35</v>
      </c>
      <c r="M105" s="66" t="s">
        <v>35</v>
      </c>
      <c r="N105" s="66" t="s">
        <v>35</v>
      </c>
      <c r="O105" s="66" t="s">
        <v>35</v>
      </c>
      <c r="P105" s="66" t="s">
        <v>35</v>
      </c>
      <c r="Q105" s="66" t="s">
        <v>35</v>
      </c>
      <c r="R105" s="50"/>
    </row>
    <row r="106" spans="1:20" s="13" customFormat="1" ht="13.5" customHeight="1" thickBot="1" x14ac:dyDescent="0.2">
      <c r="A106" s="74"/>
      <c r="B106" s="77"/>
      <c r="C106" s="83"/>
      <c r="D106" s="26" t="s">
        <v>21</v>
      </c>
      <c r="E106" s="25"/>
      <c r="F106" s="51">
        <f>$E106*F102</f>
        <v>0</v>
      </c>
      <c r="G106" s="51">
        <f t="shared" ref="G106:H106" si="80">$E106*G102</f>
        <v>0</v>
      </c>
      <c r="H106" s="51">
        <f t="shared" si="80"/>
        <v>0</v>
      </c>
      <c r="I106" s="66" t="s">
        <v>36</v>
      </c>
      <c r="J106" s="66" t="s">
        <v>36</v>
      </c>
      <c r="K106" s="66" t="s">
        <v>36</v>
      </c>
      <c r="L106" s="51">
        <f>$E106*L102</f>
        <v>0</v>
      </c>
      <c r="M106" s="51">
        <f t="shared" ref="M106:Q106" si="81">$E106*M102</f>
        <v>0</v>
      </c>
      <c r="N106" s="51">
        <f t="shared" si="81"/>
        <v>0</v>
      </c>
      <c r="O106" s="51">
        <f t="shared" si="81"/>
        <v>0</v>
      </c>
      <c r="P106" s="51">
        <f t="shared" si="81"/>
        <v>0</v>
      </c>
      <c r="Q106" s="51">
        <f t="shared" si="81"/>
        <v>0</v>
      </c>
      <c r="R106" s="50"/>
    </row>
    <row r="107" spans="1:20" s="13" customFormat="1" ht="13.5" customHeight="1" x14ac:dyDescent="0.15">
      <c r="A107" s="74"/>
      <c r="B107" s="77"/>
      <c r="C107" s="84" t="s">
        <v>23</v>
      </c>
      <c r="D107" s="85"/>
      <c r="E107" s="27">
        <v>-2.2799999999999998</v>
      </c>
      <c r="F107" s="52">
        <f>$E107*F102</f>
        <v>-13301.519999999999</v>
      </c>
      <c r="G107" s="52">
        <f t="shared" ref="G107:Q107" si="82">$E107*G102</f>
        <v>-15234.96</v>
      </c>
      <c r="H107" s="52">
        <f t="shared" si="82"/>
        <v>-19890.719999999998</v>
      </c>
      <c r="I107" s="52">
        <f t="shared" si="82"/>
        <v>-19204.439999999999</v>
      </c>
      <c r="J107" s="52">
        <f t="shared" si="82"/>
        <v>-10631.64</v>
      </c>
      <c r="K107" s="52">
        <f t="shared" si="82"/>
        <v>-19728.839999999997</v>
      </c>
      <c r="L107" s="52">
        <f t="shared" si="82"/>
        <v>-16016.999999999998</v>
      </c>
      <c r="M107" s="52">
        <f t="shared" si="82"/>
        <v>-15424.199999999999</v>
      </c>
      <c r="N107" s="52">
        <f t="shared" si="82"/>
        <v>-16115.039999999999</v>
      </c>
      <c r="O107" s="52">
        <f t="shared" si="82"/>
        <v>-16892.519999999997</v>
      </c>
      <c r="P107" s="52">
        <f t="shared" si="82"/>
        <v>-18050.759999999998</v>
      </c>
      <c r="Q107" s="52">
        <f t="shared" si="82"/>
        <v>-14092.679999999998</v>
      </c>
      <c r="R107" s="53"/>
    </row>
    <row r="108" spans="1:20" s="13" customFormat="1" ht="13.5" customHeight="1" x14ac:dyDescent="0.15">
      <c r="A108" s="74"/>
      <c r="B108" s="77"/>
      <c r="C108" s="86" t="s">
        <v>30</v>
      </c>
      <c r="D108" s="87"/>
      <c r="E108" s="28">
        <v>1.4</v>
      </c>
      <c r="F108" s="54">
        <f>INT($E108*F102)</f>
        <v>8167</v>
      </c>
      <c r="G108" s="54">
        <f t="shared" ref="G108:Q108" si="83">INT($E108*G102)</f>
        <v>9354</v>
      </c>
      <c r="H108" s="54">
        <f t="shared" si="83"/>
        <v>12213</v>
      </c>
      <c r="I108" s="54">
        <f t="shared" si="83"/>
        <v>11792</v>
      </c>
      <c r="J108" s="54">
        <f t="shared" si="83"/>
        <v>6528</v>
      </c>
      <c r="K108" s="54">
        <f t="shared" si="83"/>
        <v>12114</v>
      </c>
      <c r="L108" s="54">
        <f t="shared" si="83"/>
        <v>9835</v>
      </c>
      <c r="M108" s="54">
        <f t="shared" si="83"/>
        <v>9471</v>
      </c>
      <c r="N108" s="54">
        <f t="shared" si="83"/>
        <v>9895</v>
      </c>
      <c r="O108" s="54">
        <f t="shared" si="83"/>
        <v>10372</v>
      </c>
      <c r="P108" s="54">
        <f t="shared" si="83"/>
        <v>11083</v>
      </c>
      <c r="Q108" s="54">
        <f t="shared" si="83"/>
        <v>8653</v>
      </c>
      <c r="R108" s="48"/>
    </row>
    <row r="109" spans="1:20" s="13" customFormat="1" ht="13.5" customHeight="1" x14ac:dyDescent="0.15">
      <c r="A109" s="75"/>
      <c r="B109" s="78"/>
      <c r="C109" s="88" t="s">
        <v>12</v>
      </c>
      <c r="D109" s="89"/>
      <c r="E109" s="90"/>
      <c r="F109" s="55">
        <f>INT(SUM(F103:F108))</f>
        <v>-5135</v>
      </c>
      <c r="G109" s="55">
        <f>INT(SUM(G103:G108))</f>
        <v>-5881</v>
      </c>
      <c r="H109" s="55">
        <f t="shared" ref="H109:P109" si="84">INT(SUM(H103:H108))</f>
        <v>-7678</v>
      </c>
      <c r="I109" s="55">
        <f t="shared" si="84"/>
        <v>-7413</v>
      </c>
      <c r="J109" s="55">
        <f t="shared" si="84"/>
        <v>-4104</v>
      </c>
      <c r="K109" s="55">
        <f t="shared" si="84"/>
        <v>-7615</v>
      </c>
      <c r="L109" s="55">
        <f t="shared" si="84"/>
        <v>-6182</v>
      </c>
      <c r="M109" s="55">
        <f t="shared" si="84"/>
        <v>-5954</v>
      </c>
      <c r="N109" s="55">
        <f t="shared" si="84"/>
        <v>-6221</v>
      </c>
      <c r="O109" s="55">
        <f t="shared" si="84"/>
        <v>-6521</v>
      </c>
      <c r="P109" s="55">
        <f t="shared" si="84"/>
        <v>-6968</v>
      </c>
      <c r="Q109" s="55">
        <f>INT(SUM(Q103:Q108))</f>
        <v>-5440</v>
      </c>
      <c r="R109" s="55">
        <f>SUM(F109:Q109)</f>
        <v>-75112</v>
      </c>
      <c r="T109" s="69">
        <f t="shared" ref="T109" si="85">R109</f>
        <v>-75112</v>
      </c>
    </row>
    <row r="110" spans="1:20" s="13" customFormat="1" ht="13.5" customHeight="1" x14ac:dyDescent="0.15">
      <c r="A110" s="73">
        <v>12</v>
      </c>
      <c r="B110" s="76" t="s">
        <v>49</v>
      </c>
      <c r="C110" s="79" t="s">
        <v>6</v>
      </c>
      <c r="D110" s="80"/>
      <c r="E110" s="81"/>
      <c r="F110" s="46">
        <v>47</v>
      </c>
      <c r="G110" s="46">
        <v>47</v>
      </c>
      <c r="H110" s="46">
        <v>47</v>
      </c>
      <c r="I110" s="46">
        <v>47</v>
      </c>
      <c r="J110" s="46">
        <v>47</v>
      </c>
      <c r="K110" s="46">
        <v>47</v>
      </c>
      <c r="L110" s="46">
        <v>47</v>
      </c>
      <c r="M110" s="46">
        <v>47</v>
      </c>
      <c r="N110" s="46">
        <v>47</v>
      </c>
      <c r="O110" s="46">
        <v>47</v>
      </c>
      <c r="P110" s="46">
        <v>47</v>
      </c>
      <c r="Q110" s="46">
        <v>47</v>
      </c>
      <c r="R110" s="47" t="s">
        <v>7</v>
      </c>
    </row>
    <row r="111" spans="1:20" s="13" customFormat="1" ht="14.25" customHeight="1" thickBot="1" x14ac:dyDescent="0.2">
      <c r="A111" s="74"/>
      <c r="B111" s="77"/>
      <c r="C111" s="23" t="s">
        <v>22</v>
      </c>
      <c r="D111" s="82" t="s">
        <v>9</v>
      </c>
      <c r="E111" s="82"/>
      <c r="F111" s="67">
        <v>5471</v>
      </c>
      <c r="G111" s="67">
        <v>5746</v>
      </c>
      <c r="H111" s="67">
        <v>7440</v>
      </c>
      <c r="I111" s="67">
        <v>7144</v>
      </c>
      <c r="J111" s="67">
        <v>3924</v>
      </c>
      <c r="K111" s="67">
        <v>7375</v>
      </c>
      <c r="L111" s="67">
        <v>5856</v>
      </c>
      <c r="M111" s="67">
        <v>5595</v>
      </c>
      <c r="N111" s="67">
        <v>6213</v>
      </c>
      <c r="O111" s="67">
        <v>6356</v>
      </c>
      <c r="P111" s="67">
        <v>7012</v>
      </c>
      <c r="Q111" s="67">
        <v>5713</v>
      </c>
      <c r="R111" s="48"/>
    </row>
    <row r="112" spans="1:20" s="13" customFormat="1" ht="13.5" customHeight="1" thickBot="1" x14ac:dyDescent="0.2">
      <c r="A112" s="74"/>
      <c r="B112" s="77"/>
      <c r="C112" s="83" t="s">
        <v>8</v>
      </c>
      <c r="D112" s="24" t="s">
        <v>9</v>
      </c>
      <c r="E112" s="25"/>
      <c r="F112" s="49">
        <f>$E112*F110*(185-100)/100</f>
        <v>0</v>
      </c>
      <c r="G112" s="49">
        <f t="shared" ref="G112:Q112" si="86">$E112*G110*(185-100)/100</f>
        <v>0</v>
      </c>
      <c r="H112" s="49">
        <f t="shared" si="86"/>
        <v>0</v>
      </c>
      <c r="I112" s="49">
        <f t="shared" si="86"/>
        <v>0</v>
      </c>
      <c r="J112" s="49">
        <f t="shared" si="86"/>
        <v>0</v>
      </c>
      <c r="K112" s="49">
        <f t="shared" si="86"/>
        <v>0</v>
      </c>
      <c r="L112" s="49">
        <f t="shared" si="86"/>
        <v>0</v>
      </c>
      <c r="M112" s="49">
        <f t="shared" si="86"/>
        <v>0</v>
      </c>
      <c r="N112" s="49">
        <f t="shared" si="86"/>
        <v>0</v>
      </c>
      <c r="O112" s="49">
        <f t="shared" si="86"/>
        <v>0</v>
      </c>
      <c r="P112" s="49">
        <f t="shared" si="86"/>
        <v>0</v>
      </c>
      <c r="Q112" s="49">
        <f t="shared" si="86"/>
        <v>0</v>
      </c>
      <c r="R112" s="50"/>
    </row>
    <row r="113" spans="1:20" s="13" customFormat="1" ht="13.5" customHeight="1" thickBot="1" x14ac:dyDescent="0.2">
      <c r="A113" s="74"/>
      <c r="B113" s="77"/>
      <c r="C113" s="83"/>
      <c r="D113" s="26" t="s">
        <v>10</v>
      </c>
      <c r="E113" s="25"/>
      <c r="F113" s="49">
        <f>$E113*F110</f>
        <v>0</v>
      </c>
      <c r="G113" s="49">
        <f t="shared" ref="G113:Q114" si="87">$E113*G110</f>
        <v>0</v>
      </c>
      <c r="H113" s="49">
        <f t="shared" si="87"/>
        <v>0</v>
      </c>
      <c r="I113" s="49">
        <f t="shared" si="87"/>
        <v>0</v>
      </c>
      <c r="J113" s="49">
        <f t="shared" si="87"/>
        <v>0</v>
      </c>
      <c r="K113" s="49">
        <f t="shared" si="87"/>
        <v>0</v>
      </c>
      <c r="L113" s="49">
        <f t="shared" si="87"/>
        <v>0</v>
      </c>
      <c r="M113" s="49">
        <f t="shared" si="87"/>
        <v>0</v>
      </c>
      <c r="N113" s="49">
        <f t="shared" si="87"/>
        <v>0</v>
      </c>
      <c r="O113" s="49">
        <f t="shared" si="87"/>
        <v>0</v>
      </c>
      <c r="P113" s="49">
        <f t="shared" si="87"/>
        <v>0</v>
      </c>
      <c r="Q113" s="49">
        <f t="shared" si="87"/>
        <v>0</v>
      </c>
      <c r="R113" s="50"/>
    </row>
    <row r="114" spans="1:20" s="13" customFormat="1" ht="13.5" customHeight="1" thickBot="1" x14ac:dyDescent="0.2">
      <c r="A114" s="74"/>
      <c r="B114" s="77"/>
      <c r="C114" s="83" t="s">
        <v>11</v>
      </c>
      <c r="D114" s="26" t="s">
        <v>20</v>
      </c>
      <c r="E114" s="25"/>
      <c r="F114" s="66" t="s">
        <v>112</v>
      </c>
      <c r="G114" s="66" t="s">
        <v>35</v>
      </c>
      <c r="H114" s="66" t="s">
        <v>112</v>
      </c>
      <c r="I114" s="51">
        <f>$E114*I111</f>
        <v>0</v>
      </c>
      <c r="J114" s="51">
        <f t="shared" si="87"/>
        <v>0</v>
      </c>
      <c r="K114" s="51">
        <f t="shared" si="87"/>
        <v>0</v>
      </c>
      <c r="L114" s="66" t="s">
        <v>35</v>
      </c>
      <c r="M114" s="66" t="s">
        <v>35</v>
      </c>
      <c r="N114" s="66" t="s">
        <v>35</v>
      </c>
      <c r="O114" s="66" t="s">
        <v>35</v>
      </c>
      <c r="P114" s="66" t="s">
        <v>112</v>
      </c>
      <c r="Q114" s="66" t="s">
        <v>35</v>
      </c>
      <c r="R114" s="50"/>
    </row>
    <row r="115" spans="1:20" s="13" customFormat="1" ht="13.5" customHeight="1" thickBot="1" x14ac:dyDescent="0.2">
      <c r="A115" s="74"/>
      <c r="B115" s="77"/>
      <c r="C115" s="83"/>
      <c r="D115" s="26" t="s">
        <v>21</v>
      </c>
      <c r="E115" s="25"/>
      <c r="F115" s="51">
        <f>$E115*F111</f>
        <v>0</v>
      </c>
      <c r="G115" s="51">
        <f t="shared" ref="G115:H115" si="88">$E115*G111</f>
        <v>0</v>
      </c>
      <c r="H115" s="51">
        <f t="shared" si="88"/>
        <v>0</v>
      </c>
      <c r="I115" s="66" t="s">
        <v>36</v>
      </c>
      <c r="J115" s="66" t="s">
        <v>36</v>
      </c>
      <c r="K115" s="66" t="s">
        <v>36</v>
      </c>
      <c r="L115" s="51">
        <f>$E115*L111</f>
        <v>0</v>
      </c>
      <c r="M115" s="51">
        <f t="shared" ref="M115:Q115" si="89">$E115*M111</f>
        <v>0</v>
      </c>
      <c r="N115" s="51">
        <f t="shared" si="89"/>
        <v>0</v>
      </c>
      <c r="O115" s="51">
        <f t="shared" si="89"/>
        <v>0</v>
      </c>
      <c r="P115" s="51">
        <f t="shared" si="89"/>
        <v>0</v>
      </c>
      <c r="Q115" s="51">
        <f t="shared" si="89"/>
        <v>0</v>
      </c>
      <c r="R115" s="50"/>
    </row>
    <row r="116" spans="1:20" s="13" customFormat="1" ht="13.5" customHeight="1" x14ac:dyDescent="0.15">
      <c r="A116" s="74"/>
      <c r="B116" s="77"/>
      <c r="C116" s="84" t="s">
        <v>23</v>
      </c>
      <c r="D116" s="85"/>
      <c r="E116" s="27">
        <v>-2.2799999999999998</v>
      </c>
      <c r="F116" s="52">
        <f>$E116*F111</f>
        <v>-12473.88</v>
      </c>
      <c r="G116" s="52">
        <f t="shared" ref="G116:Q116" si="90">$E116*G111</f>
        <v>-13100.88</v>
      </c>
      <c r="H116" s="52">
        <f t="shared" si="90"/>
        <v>-16963.199999999997</v>
      </c>
      <c r="I116" s="52">
        <f t="shared" si="90"/>
        <v>-16288.319999999998</v>
      </c>
      <c r="J116" s="52">
        <f t="shared" si="90"/>
        <v>-8946.7199999999993</v>
      </c>
      <c r="K116" s="52">
        <f t="shared" si="90"/>
        <v>-16815</v>
      </c>
      <c r="L116" s="52">
        <f t="shared" si="90"/>
        <v>-13351.679999999998</v>
      </c>
      <c r="M116" s="52">
        <f t="shared" si="90"/>
        <v>-12756.599999999999</v>
      </c>
      <c r="N116" s="52">
        <f t="shared" si="90"/>
        <v>-14165.64</v>
      </c>
      <c r="O116" s="52">
        <f t="shared" si="90"/>
        <v>-14491.679999999998</v>
      </c>
      <c r="P116" s="52">
        <f t="shared" si="90"/>
        <v>-15987.359999999999</v>
      </c>
      <c r="Q116" s="52">
        <f t="shared" si="90"/>
        <v>-13025.64</v>
      </c>
      <c r="R116" s="53"/>
    </row>
    <row r="117" spans="1:20" s="13" customFormat="1" ht="13.5" customHeight="1" x14ac:dyDescent="0.15">
      <c r="A117" s="74"/>
      <c r="B117" s="77"/>
      <c r="C117" s="86" t="s">
        <v>30</v>
      </c>
      <c r="D117" s="87"/>
      <c r="E117" s="28">
        <v>1.4</v>
      </c>
      <c r="F117" s="54">
        <f>INT($E117*F111)</f>
        <v>7659</v>
      </c>
      <c r="G117" s="54">
        <f t="shared" ref="G117:Q117" si="91">INT($E117*G111)</f>
        <v>8044</v>
      </c>
      <c r="H117" s="54">
        <f t="shared" si="91"/>
        <v>10416</v>
      </c>
      <c r="I117" s="54">
        <f t="shared" si="91"/>
        <v>10001</v>
      </c>
      <c r="J117" s="54">
        <f t="shared" si="91"/>
        <v>5493</v>
      </c>
      <c r="K117" s="54">
        <f t="shared" si="91"/>
        <v>10325</v>
      </c>
      <c r="L117" s="54">
        <f t="shared" si="91"/>
        <v>8198</v>
      </c>
      <c r="M117" s="54">
        <f t="shared" si="91"/>
        <v>7833</v>
      </c>
      <c r="N117" s="54">
        <f t="shared" si="91"/>
        <v>8698</v>
      </c>
      <c r="O117" s="54">
        <f t="shared" si="91"/>
        <v>8898</v>
      </c>
      <c r="P117" s="54">
        <f t="shared" si="91"/>
        <v>9816</v>
      </c>
      <c r="Q117" s="54">
        <f t="shared" si="91"/>
        <v>7998</v>
      </c>
      <c r="R117" s="48"/>
    </row>
    <row r="118" spans="1:20" s="13" customFormat="1" ht="13.5" customHeight="1" x14ac:dyDescent="0.15">
      <c r="A118" s="75"/>
      <c r="B118" s="78"/>
      <c r="C118" s="88" t="s">
        <v>12</v>
      </c>
      <c r="D118" s="89"/>
      <c r="E118" s="90"/>
      <c r="F118" s="55">
        <f>INT(SUM(F112:F117))</f>
        <v>-4815</v>
      </c>
      <c r="G118" s="55">
        <f>INT(SUM(G112:G117))</f>
        <v>-5057</v>
      </c>
      <c r="H118" s="55">
        <f t="shared" ref="H118:P118" si="92">INT(SUM(H112:H117))</f>
        <v>-6548</v>
      </c>
      <c r="I118" s="55">
        <f t="shared" si="92"/>
        <v>-6288</v>
      </c>
      <c r="J118" s="55">
        <f t="shared" si="92"/>
        <v>-3454</v>
      </c>
      <c r="K118" s="55">
        <f t="shared" si="92"/>
        <v>-6490</v>
      </c>
      <c r="L118" s="55">
        <f t="shared" si="92"/>
        <v>-5154</v>
      </c>
      <c r="M118" s="55">
        <f t="shared" si="92"/>
        <v>-4924</v>
      </c>
      <c r="N118" s="55">
        <f t="shared" si="92"/>
        <v>-5468</v>
      </c>
      <c r="O118" s="55">
        <f t="shared" si="92"/>
        <v>-5594</v>
      </c>
      <c r="P118" s="55">
        <f t="shared" si="92"/>
        <v>-6172</v>
      </c>
      <c r="Q118" s="55">
        <f>INT(SUM(Q112:Q117))</f>
        <v>-5028</v>
      </c>
      <c r="R118" s="55">
        <f>SUM(F118:Q118)</f>
        <v>-64992</v>
      </c>
      <c r="T118" s="69">
        <f t="shared" ref="T118" si="93">R118</f>
        <v>-64992</v>
      </c>
    </row>
    <row r="119" spans="1:20" s="13" customFormat="1" ht="13.5" customHeight="1" x14ac:dyDescent="0.15">
      <c r="A119" s="73">
        <v>13</v>
      </c>
      <c r="B119" s="76" t="s">
        <v>50</v>
      </c>
      <c r="C119" s="79" t="s">
        <v>6</v>
      </c>
      <c r="D119" s="80"/>
      <c r="E119" s="81"/>
      <c r="F119" s="46">
        <v>106</v>
      </c>
      <c r="G119" s="46">
        <v>106</v>
      </c>
      <c r="H119" s="46">
        <v>106</v>
      </c>
      <c r="I119" s="46">
        <v>106</v>
      </c>
      <c r="J119" s="46">
        <v>106</v>
      </c>
      <c r="K119" s="46">
        <v>106</v>
      </c>
      <c r="L119" s="46">
        <v>106</v>
      </c>
      <c r="M119" s="46">
        <v>106</v>
      </c>
      <c r="N119" s="46">
        <v>106</v>
      </c>
      <c r="O119" s="46">
        <v>106</v>
      </c>
      <c r="P119" s="46">
        <v>106</v>
      </c>
      <c r="Q119" s="46">
        <v>106</v>
      </c>
      <c r="R119" s="47" t="s">
        <v>7</v>
      </c>
    </row>
    <row r="120" spans="1:20" s="13" customFormat="1" ht="14.25" customHeight="1" thickBot="1" x14ac:dyDescent="0.2">
      <c r="A120" s="74"/>
      <c r="B120" s="77"/>
      <c r="C120" s="23" t="s">
        <v>22</v>
      </c>
      <c r="D120" s="82" t="s">
        <v>9</v>
      </c>
      <c r="E120" s="82"/>
      <c r="F120" s="67">
        <v>5513</v>
      </c>
      <c r="G120" s="67">
        <v>5743</v>
      </c>
      <c r="H120" s="67">
        <v>8123</v>
      </c>
      <c r="I120" s="67">
        <v>10084</v>
      </c>
      <c r="J120" s="67">
        <v>5079</v>
      </c>
      <c r="K120" s="67">
        <v>12191</v>
      </c>
      <c r="L120" s="67">
        <v>8765</v>
      </c>
      <c r="M120" s="67">
        <v>8832</v>
      </c>
      <c r="N120" s="67">
        <v>11282</v>
      </c>
      <c r="O120" s="67">
        <v>12376</v>
      </c>
      <c r="P120" s="67">
        <v>13505</v>
      </c>
      <c r="Q120" s="67">
        <v>8487</v>
      </c>
      <c r="R120" s="48"/>
    </row>
    <row r="121" spans="1:20" s="13" customFormat="1" ht="13.5" customHeight="1" thickBot="1" x14ac:dyDescent="0.2">
      <c r="A121" s="74"/>
      <c r="B121" s="77"/>
      <c r="C121" s="83" t="s">
        <v>8</v>
      </c>
      <c r="D121" s="24" t="s">
        <v>9</v>
      </c>
      <c r="E121" s="25"/>
      <c r="F121" s="49">
        <f>$E121*F119*(185-100)/100</f>
        <v>0</v>
      </c>
      <c r="G121" s="49">
        <f t="shared" ref="G121:Q121" si="94">$E121*G119*(185-100)/100</f>
        <v>0</v>
      </c>
      <c r="H121" s="49">
        <f t="shared" si="94"/>
        <v>0</v>
      </c>
      <c r="I121" s="49">
        <f t="shared" si="94"/>
        <v>0</v>
      </c>
      <c r="J121" s="49">
        <f t="shared" si="94"/>
        <v>0</v>
      </c>
      <c r="K121" s="49">
        <f t="shared" si="94"/>
        <v>0</v>
      </c>
      <c r="L121" s="49">
        <f t="shared" si="94"/>
        <v>0</v>
      </c>
      <c r="M121" s="49">
        <f t="shared" si="94"/>
        <v>0</v>
      </c>
      <c r="N121" s="49">
        <f t="shared" si="94"/>
        <v>0</v>
      </c>
      <c r="O121" s="49">
        <f t="shared" si="94"/>
        <v>0</v>
      </c>
      <c r="P121" s="49">
        <f t="shared" si="94"/>
        <v>0</v>
      </c>
      <c r="Q121" s="49">
        <f t="shared" si="94"/>
        <v>0</v>
      </c>
      <c r="R121" s="50"/>
    </row>
    <row r="122" spans="1:20" s="13" customFormat="1" ht="13.5" customHeight="1" thickBot="1" x14ac:dyDescent="0.2">
      <c r="A122" s="74"/>
      <c r="B122" s="77"/>
      <c r="C122" s="83"/>
      <c r="D122" s="26" t="s">
        <v>10</v>
      </c>
      <c r="E122" s="25"/>
      <c r="F122" s="49">
        <f>$E122*F119</f>
        <v>0</v>
      </c>
      <c r="G122" s="49">
        <f t="shared" ref="G122:Q123" si="95">$E122*G119</f>
        <v>0</v>
      </c>
      <c r="H122" s="49">
        <f t="shared" si="95"/>
        <v>0</v>
      </c>
      <c r="I122" s="49">
        <f t="shared" si="95"/>
        <v>0</v>
      </c>
      <c r="J122" s="49">
        <f t="shared" si="95"/>
        <v>0</v>
      </c>
      <c r="K122" s="49">
        <f t="shared" si="95"/>
        <v>0</v>
      </c>
      <c r="L122" s="49">
        <f t="shared" si="95"/>
        <v>0</v>
      </c>
      <c r="M122" s="49">
        <f t="shared" si="95"/>
        <v>0</v>
      </c>
      <c r="N122" s="49">
        <f t="shared" si="95"/>
        <v>0</v>
      </c>
      <c r="O122" s="49">
        <f t="shared" si="95"/>
        <v>0</v>
      </c>
      <c r="P122" s="49">
        <f t="shared" si="95"/>
        <v>0</v>
      </c>
      <c r="Q122" s="49">
        <f t="shared" si="95"/>
        <v>0</v>
      </c>
      <c r="R122" s="50"/>
    </row>
    <row r="123" spans="1:20" s="13" customFormat="1" ht="13.5" customHeight="1" thickBot="1" x14ac:dyDescent="0.2">
      <c r="A123" s="74"/>
      <c r="B123" s="77"/>
      <c r="C123" s="83" t="s">
        <v>11</v>
      </c>
      <c r="D123" s="26" t="s">
        <v>20</v>
      </c>
      <c r="E123" s="25"/>
      <c r="F123" s="66" t="s">
        <v>112</v>
      </c>
      <c r="G123" s="66" t="s">
        <v>35</v>
      </c>
      <c r="H123" s="66" t="s">
        <v>35</v>
      </c>
      <c r="I123" s="51">
        <f>$E123*I120</f>
        <v>0</v>
      </c>
      <c r="J123" s="51">
        <f t="shared" si="95"/>
        <v>0</v>
      </c>
      <c r="K123" s="51">
        <f t="shared" si="95"/>
        <v>0</v>
      </c>
      <c r="L123" s="66" t="s">
        <v>35</v>
      </c>
      <c r="M123" s="66" t="s">
        <v>35</v>
      </c>
      <c r="N123" s="66" t="s">
        <v>35</v>
      </c>
      <c r="O123" s="66" t="s">
        <v>112</v>
      </c>
      <c r="P123" s="66" t="s">
        <v>35</v>
      </c>
      <c r="Q123" s="66" t="s">
        <v>35</v>
      </c>
      <c r="R123" s="50"/>
    </row>
    <row r="124" spans="1:20" s="13" customFormat="1" ht="13.5" customHeight="1" thickBot="1" x14ac:dyDescent="0.2">
      <c r="A124" s="74"/>
      <c r="B124" s="77"/>
      <c r="C124" s="83"/>
      <c r="D124" s="26" t="s">
        <v>21</v>
      </c>
      <c r="E124" s="25"/>
      <c r="F124" s="51">
        <f>$E124*F120</f>
        <v>0</v>
      </c>
      <c r="G124" s="51">
        <f t="shared" ref="G124:H124" si="96">$E124*G120</f>
        <v>0</v>
      </c>
      <c r="H124" s="51">
        <f t="shared" si="96"/>
        <v>0</v>
      </c>
      <c r="I124" s="66" t="s">
        <v>36</v>
      </c>
      <c r="J124" s="66" t="s">
        <v>36</v>
      </c>
      <c r="K124" s="66" t="s">
        <v>36</v>
      </c>
      <c r="L124" s="51">
        <f>$E124*L120</f>
        <v>0</v>
      </c>
      <c r="M124" s="51">
        <f t="shared" ref="M124:Q124" si="97">$E124*M120</f>
        <v>0</v>
      </c>
      <c r="N124" s="51">
        <f t="shared" si="97"/>
        <v>0</v>
      </c>
      <c r="O124" s="51">
        <f t="shared" si="97"/>
        <v>0</v>
      </c>
      <c r="P124" s="51">
        <f t="shared" si="97"/>
        <v>0</v>
      </c>
      <c r="Q124" s="51">
        <f t="shared" si="97"/>
        <v>0</v>
      </c>
      <c r="R124" s="50"/>
    </row>
    <row r="125" spans="1:20" s="13" customFormat="1" ht="13.5" customHeight="1" x14ac:dyDescent="0.15">
      <c r="A125" s="74"/>
      <c r="B125" s="77"/>
      <c r="C125" s="84" t="s">
        <v>23</v>
      </c>
      <c r="D125" s="85"/>
      <c r="E125" s="27">
        <v>-2.2799999999999998</v>
      </c>
      <c r="F125" s="52">
        <f>$E125*F120</f>
        <v>-12569.64</v>
      </c>
      <c r="G125" s="52">
        <f t="shared" ref="G125:Q125" si="98">$E125*G120</f>
        <v>-13094.039999999999</v>
      </c>
      <c r="H125" s="52">
        <f t="shared" si="98"/>
        <v>-18520.439999999999</v>
      </c>
      <c r="I125" s="52">
        <f t="shared" si="98"/>
        <v>-22991.519999999997</v>
      </c>
      <c r="J125" s="52">
        <f t="shared" si="98"/>
        <v>-11580.119999999999</v>
      </c>
      <c r="K125" s="52">
        <f t="shared" si="98"/>
        <v>-27795.479999999996</v>
      </c>
      <c r="L125" s="52">
        <f t="shared" si="98"/>
        <v>-19984.199999999997</v>
      </c>
      <c r="M125" s="52">
        <f t="shared" si="98"/>
        <v>-20136.96</v>
      </c>
      <c r="N125" s="52">
        <f t="shared" si="98"/>
        <v>-25722.959999999999</v>
      </c>
      <c r="O125" s="52">
        <f t="shared" si="98"/>
        <v>-28217.279999999999</v>
      </c>
      <c r="P125" s="52">
        <f t="shared" si="98"/>
        <v>-30791.399999999998</v>
      </c>
      <c r="Q125" s="52">
        <f t="shared" si="98"/>
        <v>-19350.359999999997</v>
      </c>
      <c r="R125" s="53"/>
    </row>
    <row r="126" spans="1:20" s="13" customFormat="1" ht="13.5" customHeight="1" x14ac:dyDescent="0.15">
      <c r="A126" s="74"/>
      <c r="B126" s="77"/>
      <c r="C126" s="86" t="s">
        <v>30</v>
      </c>
      <c r="D126" s="87"/>
      <c r="E126" s="28">
        <v>1.4</v>
      </c>
      <c r="F126" s="54">
        <f>INT($E126*F120)</f>
        <v>7718</v>
      </c>
      <c r="G126" s="54">
        <f t="shared" ref="G126:Q126" si="99">INT($E126*G120)</f>
        <v>8040</v>
      </c>
      <c r="H126" s="54">
        <f t="shared" si="99"/>
        <v>11372</v>
      </c>
      <c r="I126" s="54">
        <f t="shared" si="99"/>
        <v>14117</v>
      </c>
      <c r="J126" s="54">
        <f t="shared" si="99"/>
        <v>7110</v>
      </c>
      <c r="K126" s="54">
        <f t="shared" si="99"/>
        <v>17067</v>
      </c>
      <c r="L126" s="54">
        <f t="shared" si="99"/>
        <v>12271</v>
      </c>
      <c r="M126" s="54">
        <f t="shared" si="99"/>
        <v>12364</v>
      </c>
      <c r="N126" s="54">
        <f t="shared" si="99"/>
        <v>15794</v>
      </c>
      <c r="O126" s="54">
        <f t="shared" si="99"/>
        <v>17326</v>
      </c>
      <c r="P126" s="54">
        <f t="shared" si="99"/>
        <v>18907</v>
      </c>
      <c r="Q126" s="54">
        <f t="shared" si="99"/>
        <v>11881</v>
      </c>
      <c r="R126" s="48"/>
    </row>
    <row r="127" spans="1:20" s="13" customFormat="1" ht="13.5" customHeight="1" x14ac:dyDescent="0.15">
      <c r="A127" s="75"/>
      <c r="B127" s="78"/>
      <c r="C127" s="88" t="s">
        <v>12</v>
      </c>
      <c r="D127" s="89"/>
      <c r="E127" s="90"/>
      <c r="F127" s="55">
        <f>INT(SUM(F121:F126))</f>
        <v>-4852</v>
      </c>
      <c r="G127" s="55">
        <f>INT(SUM(G121:G126))</f>
        <v>-5055</v>
      </c>
      <c r="H127" s="55">
        <f t="shared" ref="H127:P127" si="100">INT(SUM(H121:H126))</f>
        <v>-7149</v>
      </c>
      <c r="I127" s="55">
        <f t="shared" si="100"/>
        <v>-8875</v>
      </c>
      <c r="J127" s="55">
        <f t="shared" si="100"/>
        <v>-4471</v>
      </c>
      <c r="K127" s="55">
        <f t="shared" si="100"/>
        <v>-10729</v>
      </c>
      <c r="L127" s="55">
        <f t="shared" si="100"/>
        <v>-7714</v>
      </c>
      <c r="M127" s="55">
        <f t="shared" si="100"/>
        <v>-7773</v>
      </c>
      <c r="N127" s="55">
        <f t="shared" si="100"/>
        <v>-9929</v>
      </c>
      <c r="O127" s="55">
        <f t="shared" si="100"/>
        <v>-10892</v>
      </c>
      <c r="P127" s="55">
        <f t="shared" si="100"/>
        <v>-11885</v>
      </c>
      <c r="Q127" s="55">
        <f>INT(SUM(Q121:Q126))</f>
        <v>-7470</v>
      </c>
      <c r="R127" s="55">
        <f>SUM(F127:Q127)</f>
        <v>-96794</v>
      </c>
      <c r="T127" s="69">
        <f t="shared" ref="T127" si="101">R127</f>
        <v>-96794</v>
      </c>
    </row>
    <row r="128" spans="1:20" s="13" customFormat="1" ht="13.5" customHeight="1" x14ac:dyDescent="0.15">
      <c r="A128" s="73">
        <v>14</v>
      </c>
      <c r="B128" s="76" t="s">
        <v>51</v>
      </c>
      <c r="C128" s="79" t="s">
        <v>6</v>
      </c>
      <c r="D128" s="80"/>
      <c r="E128" s="81"/>
      <c r="F128" s="46">
        <v>61</v>
      </c>
      <c r="G128" s="46">
        <v>61</v>
      </c>
      <c r="H128" s="46">
        <v>61</v>
      </c>
      <c r="I128" s="46">
        <v>61</v>
      </c>
      <c r="J128" s="46">
        <v>61</v>
      </c>
      <c r="K128" s="46">
        <v>61</v>
      </c>
      <c r="L128" s="46">
        <v>61</v>
      </c>
      <c r="M128" s="46">
        <v>61</v>
      </c>
      <c r="N128" s="46">
        <v>61</v>
      </c>
      <c r="O128" s="46">
        <v>61</v>
      </c>
      <c r="P128" s="46">
        <v>61</v>
      </c>
      <c r="Q128" s="46">
        <v>61</v>
      </c>
      <c r="R128" s="47" t="s">
        <v>7</v>
      </c>
    </row>
    <row r="129" spans="1:20" s="13" customFormat="1" ht="14.25" customHeight="1" thickBot="1" x14ac:dyDescent="0.2">
      <c r="A129" s="74"/>
      <c r="B129" s="77"/>
      <c r="C129" s="23" t="s">
        <v>22</v>
      </c>
      <c r="D129" s="82" t="s">
        <v>9</v>
      </c>
      <c r="E129" s="82"/>
      <c r="F129" s="67">
        <v>7564</v>
      </c>
      <c r="G129" s="67">
        <v>8781</v>
      </c>
      <c r="H129" s="67">
        <v>11754</v>
      </c>
      <c r="I129" s="67">
        <v>9446</v>
      </c>
      <c r="J129" s="67">
        <v>4886</v>
      </c>
      <c r="K129" s="67">
        <v>9632</v>
      </c>
      <c r="L129" s="67">
        <v>9202</v>
      </c>
      <c r="M129" s="67">
        <v>8333</v>
      </c>
      <c r="N129" s="67">
        <v>8424</v>
      </c>
      <c r="O129" s="67">
        <v>8886</v>
      </c>
      <c r="P129" s="67">
        <v>9785</v>
      </c>
      <c r="Q129" s="67">
        <v>8152</v>
      </c>
      <c r="R129" s="48"/>
    </row>
    <row r="130" spans="1:20" s="13" customFormat="1" ht="13.5" customHeight="1" thickBot="1" x14ac:dyDescent="0.2">
      <c r="A130" s="74"/>
      <c r="B130" s="77"/>
      <c r="C130" s="83" t="s">
        <v>8</v>
      </c>
      <c r="D130" s="24" t="s">
        <v>9</v>
      </c>
      <c r="E130" s="25"/>
      <c r="F130" s="49">
        <f>$E130*F128*(185-100)/100</f>
        <v>0</v>
      </c>
      <c r="G130" s="49">
        <f t="shared" ref="G130:Q130" si="102">$E130*G128*(185-100)/100</f>
        <v>0</v>
      </c>
      <c r="H130" s="49">
        <f t="shared" si="102"/>
        <v>0</v>
      </c>
      <c r="I130" s="49">
        <f t="shared" si="102"/>
        <v>0</v>
      </c>
      <c r="J130" s="49">
        <f t="shared" si="102"/>
        <v>0</v>
      </c>
      <c r="K130" s="49">
        <f t="shared" si="102"/>
        <v>0</v>
      </c>
      <c r="L130" s="49">
        <f t="shared" si="102"/>
        <v>0</v>
      </c>
      <c r="M130" s="49">
        <f t="shared" si="102"/>
        <v>0</v>
      </c>
      <c r="N130" s="49">
        <f t="shared" si="102"/>
        <v>0</v>
      </c>
      <c r="O130" s="49">
        <f t="shared" si="102"/>
        <v>0</v>
      </c>
      <c r="P130" s="49">
        <f t="shared" si="102"/>
        <v>0</v>
      </c>
      <c r="Q130" s="49">
        <f t="shared" si="102"/>
        <v>0</v>
      </c>
      <c r="R130" s="50"/>
    </row>
    <row r="131" spans="1:20" s="13" customFormat="1" ht="13.5" customHeight="1" thickBot="1" x14ac:dyDescent="0.2">
      <c r="A131" s="74"/>
      <c r="B131" s="77"/>
      <c r="C131" s="83"/>
      <c r="D131" s="26" t="s">
        <v>10</v>
      </c>
      <c r="E131" s="25"/>
      <c r="F131" s="49">
        <f>$E131*F128</f>
        <v>0</v>
      </c>
      <c r="G131" s="49">
        <f t="shared" ref="G131:Q132" si="103">$E131*G128</f>
        <v>0</v>
      </c>
      <c r="H131" s="49">
        <f t="shared" si="103"/>
        <v>0</v>
      </c>
      <c r="I131" s="49">
        <f t="shared" si="103"/>
        <v>0</v>
      </c>
      <c r="J131" s="49">
        <f t="shared" si="103"/>
        <v>0</v>
      </c>
      <c r="K131" s="49">
        <f t="shared" si="103"/>
        <v>0</v>
      </c>
      <c r="L131" s="49">
        <f t="shared" si="103"/>
        <v>0</v>
      </c>
      <c r="M131" s="49">
        <f t="shared" si="103"/>
        <v>0</v>
      </c>
      <c r="N131" s="49">
        <f t="shared" si="103"/>
        <v>0</v>
      </c>
      <c r="O131" s="49">
        <f t="shared" si="103"/>
        <v>0</v>
      </c>
      <c r="P131" s="49">
        <f t="shared" si="103"/>
        <v>0</v>
      </c>
      <c r="Q131" s="49">
        <f t="shared" si="103"/>
        <v>0</v>
      </c>
      <c r="R131" s="50"/>
    </row>
    <row r="132" spans="1:20" s="13" customFormat="1" ht="13.5" customHeight="1" thickBot="1" x14ac:dyDescent="0.2">
      <c r="A132" s="74"/>
      <c r="B132" s="77"/>
      <c r="C132" s="83" t="s">
        <v>11</v>
      </c>
      <c r="D132" s="26" t="s">
        <v>20</v>
      </c>
      <c r="E132" s="25"/>
      <c r="F132" s="66" t="s">
        <v>35</v>
      </c>
      <c r="G132" s="66" t="s">
        <v>112</v>
      </c>
      <c r="H132" s="66" t="s">
        <v>35</v>
      </c>
      <c r="I132" s="51">
        <f>$E132*I129</f>
        <v>0</v>
      </c>
      <c r="J132" s="51">
        <f t="shared" si="103"/>
        <v>0</v>
      </c>
      <c r="K132" s="51">
        <f t="shared" si="103"/>
        <v>0</v>
      </c>
      <c r="L132" s="66" t="s">
        <v>35</v>
      </c>
      <c r="M132" s="66" t="s">
        <v>35</v>
      </c>
      <c r="N132" s="66" t="s">
        <v>112</v>
      </c>
      <c r="O132" s="66" t="s">
        <v>35</v>
      </c>
      <c r="P132" s="66" t="s">
        <v>35</v>
      </c>
      <c r="Q132" s="66" t="s">
        <v>35</v>
      </c>
      <c r="R132" s="50"/>
    </row>
    <row r="133" spans="1:20" s="13" customFormat="1" ht="13.5" customHeight="1" thickBot="1" x14ac:dyDescent="0.2">
      <c r="A133" s="74"/>
      <c r="B133" s="77"/>
      <c r="C133" s="83"/>
      <c r="D133" s="26" t="s">
        <v>21</v>
      </c>
      <c r="E133" s="25"/>
      <c r="F133" s="51">
        <f>$E133*F129</f>
        <v>0</v>
      </c>
      <c r="G133" s="51">
        <f t="shared" ref="G133:H133" si="104">$E133*G129</f>
        <v>0</v>
      </c>
      <c r="H133" s="51">
        <f t="shared" si="104"/>
        <v>0</v>
      </c>
      <c r="I133" s="66" t="s">
        <v>36</v>
      </c>
      <c r="J133" s="66" t="s">
        <v>36</v>
      </c>
      <c r="K133" s="66" t="s">
        <v>36</v>
      </c>
      <c r="L133" s="51">
        <f>$E133*L129</f>
        <v>0</v>
      </c>
      <c r="M133" s="51">
        <f t="shared" ref="M133:Q133" si="105">$E133*M129</f>
        <v>0</v>
      </c>
      <c r="N133" s="51">
        <f t="shared" si="105"/>
        <v>0</v>
      </c>
      <c r="O133" s="51">
        <f t="shared" si="105"/>
        <v>0</v>
      </c>
      <c r="P133" s="51">
        <f t="shared" si="105"/>
        <v>0</v>
      </c>
      <c r="Q133" s="51">
        <f t="shared" si="105"/>
        <v>0</v>
      </c>
      <c r="R133" s="50"/>
    </row>
    <row r="134" spans="1:20" s="13" customFormat="1" ht="13.5" customHeight="1" x14ac:dyDescent="0.15">
      <c r="A134" s="74"/>
      <c r="B134" s="77"/>
      <c r="C134" s="84" t="s">
        <v>23</v>
      </c>
      <c r="D134" s="85"/>
      <c r="E134" s="27">
        <v>-2.2799999999999998</v>
      </c>
      <c r="F134" s="52">
        <f>$E134*F129</f>
        <v>-17245.919999999998</v>
      </c>
      <c r="G134" s="52">
        <f t="shared" ref="G134:Q134" si="106">$E134*G129</f>
        <v>-20020.679999999997</v>
      </c>
      <c r="H134" s="52">
        <f t="shared" si="106"/>
        <v>-26799.119999999999</v>
      </c>
      <c r="I134" s="52">
        <f t="shared" si="106"/>
        <v>-21536.879999999997</v>
      </c>
      <c r="J134" s="52">
        <f t="shared" si="106"/>
        <v>-11140.08</v>
      </c>
      <c r="K134" s="52">
        <f t="shared" si="106"/>
        <v>-21960.959999999999</v>
      </c>
      <c r="L134" s="52">
        <f t="shared" si="106"/>
        <v>-20980.559999999998</v>
      </c>
      <c r="M134" s="52">
        <f t="shared" si="106"/>
        <v>-18999.239999999998</v>
      </c>
      <c r="N134" s="52">
        <f t="shared" si="106"/>
        <v>-19206.719999999998</v>
      </c>
      <c r="O134" s="52">
        <f t="shared" si="106"/>
        <v>-20260.079999999998</v>
      </c>
      <c r="P134" s="52">
        <f t="shared" si="106"/>
        <v>-22309.8</v>
      </c>
      <c r="Q134" s="52">
        <f t="shared" si="106"/>
        <v>-18586.559999999998</v>
      </c>
      <c r="R134" s="53"/>
    </row>
    <row r="135" spans="1:20" s="13" customFormat="1" ht="13.5" customHeight="1" x14ac:dyDescent="0.15">
      <c r="A135" s="74"/>
      <c r="B135" s="77"/>
      <c r="C135" s="86" t="s">
        <v>30</v>
      </c>
      <c r="D135" s="87"/>
      <c r="E135" s="28">
        <v>1.4</v>
      </c>
      <c r="F135" s="54">
        <f>INT($E135*F129)</f>
        <v>10589</v>
      </c>
      <c r="G135" s="54">
        <f t="shared" ref="G135:Q135" si="107">INT($E135*G129)</f>
        <v>12293</v>
      </c>
      <c r="H135" s="54">
        <f t="shared" si="107"/>
        <v>16455</v>
      </c>
      <c r="I135" s="54">
        <f t="shared" si="107"/>
        <v>13224</v>
      </c>
      <c r="J135" s="54">
        <f t="shared" si="107"/>
        <v>6840</v>
      </c>
      <c r="K135" s="54">
        <f t="shared" si="107"/>
        <v>13484</v>
      </c>
      <c r="L135" s="54">
        <f t="shared" si="107"/>
        <v>12882</v>
      </c>
      <c r="M135" s="54">
        <f t="shared" si="107"/>
        <v>11666</v>
      </c>
      <c r="N135" s="54">
        <f t="shared" si="107"/>
        <v>11793</v>
      </c>
      <c r="O135" s="54">
        <f t="shared" si="107"/>
        <v>12440</v>
      </c>
      <c r="P135" s="54">
        <f t="shared" si="107"/>
        <v>13699</v>
      </c>
      <c r="Q135" s="54">
        <f t="shared" si="107"/>
        <v>11412</v>
      </c>
      <c r="R135" s="48"/>
    </row>
    <row r="136" spans="1:20" s="13" customFormat="1" ht="13.5" customHeight="1" x14ac:dyDescent="0.15">
      <c r="A136" s="75"/>
      <c r="B136" s="78"/>
      <c r="C136" s="88" t="s">
        <v>12</v>
      </c>
      <c r="D136" s="89"/>
      <c r="E136" s="90"/>
      <c r="F136" s="55">
        <f>INT(SUM(F130:F135))</f>
        <v>-6657</v>
      </c>
      <c r="G136" s="55">
        <f>INT(SUM(G130:G135))</f>
        <v>-7728</v>
      </c>
      <c r="H136" s="55">
        <f t="shared" ref="H136:P136" si="108">INT(SUM(H130:H135))</f>
        <v>-10345</v>
      </c>
      <c r="I136" s="55">
        <f t="shared" si="108"/>
        <v>-8313</v>
      </c>
      <c r="J136" s="55">
        <f t="shared" si="108"/>
        <v>-4301</v>
      </c>
      <c r="K136" s="55">
        <f t="shared" si="108"/>
        <v>-8477</v>
      </c>
      <c r="L136" s="55">
        <f t="shared" si="108"/>
        <v>-8099</v>
      </c>
      <c r="M136" s="55">
        <f t="shared" si="108"/>
        <v>-7334</v>
      </c>
      <c r="N136" s="55">
        <f t="shared" si="108"/>
        <v>-7414</v>
      </c>
      <c r="O136" s="55">
        <f t="shared" si="108"/>
        <v>-7821</v>
      </c>
      <c r="P136" s="55">
        <f t="shared" si="108"/>
        <v>-8611</v>
      </c>
      <c r="Q136" s="55">
        <f>INT(SUM(Q130:Q135))</f>
        <v>-7175</v>
      </c>
      <c r="R136" s="55">
        <f>SUM(F136:Q136)</f>
        <v>-92275</v>
      </c>
      <c r="T136" s="69">
        <f t="shared" ref="T136" si="109">R136</f>
        <v>-92275</v>
      </c>
    </row>
    <row r="137" spans="1:20" s="13" customFormat="1" ht="13.5" customHeight="1" x14ac:dyDescent="0.15">
      <c r="A137" s="73">
        <v>15</v>
      </c>
      <c r="B137" s="76" t="s">
        <v>52</v>
      </c>
      <c r="C137" s="79" t="s">
        <v>6</v>
      </c>
      <c r="D137" s="80"/>
      <c r="E137" s="81"/>
      <c r="F137" s="46">
        <v>64</v>
      </c>
      <c r="G137" s="46">
        <v>64</v>
      </c>
      <c r="H137" s="46">
        <v>64</v>
      </c>
      <c r="I137" s="46">
        <v>64</v>
      </c>
      <c r="J137" s="46">
        <v>64</v>
      </c>
      <c r="K137" s="46">
        <v>64</v>
      </c>
      <c r="L137" s="46">
        <v>64</v>
      </c>
      <c r="M137" s="46">
        <v>64</v>
      </c>
      <c r="N137" s="46">
        <v>64</v>
      </c>
      <c r="O137" s="46">
        <v>64</v>
      </c>
      <c r="P137" s="46">
        <v>64</v>
      </c>
      <c r="Q137" s="46">
        <v>64</v>
      </c>
      <c r="R137" s="47" t="s">
        <v>7</v>
      </c>
    </row>
    <row r="138" spans="1:20" s="13" customFormat="1" ht="14.25" customHeight="1" thickBot="1" x14ac:dyDescent="0.2">
      <c r="A138" s="74"/>
      <c r="B138" s="77"/>
      <c r="C138" s="23" t="s">
        <v>22</v>
      </c>
      <c r="D138" s="82" t="s">
        <v>9</v>
      </c>
      <c r="E138" s="82"/>
      <c r="F138" s="67">
        <v>6089</v>
      </c>
      <c r="G138" s="67">
        <v>6268</v>
      </c>
      <c r="H138" s="67">
        <v>7682</v>
      </c>
      <c r="I138" s="67">
        <v>9221</v>
      </c>
      <c r="J138" s="67">
        <v>6139</v>
      </c>
      <c r="K138" s="67">
        <v>8821</v>
      </c>
      <c r="L138" s="67">
        <v>6700</v>
      </c>
      <c r="M138" s="67">
        <v>6737</v>
      </c>
      <c r="N138" s="67">
        <v>8114</v>
      </c>
      <c r="O138" s="67">
        <v>8550</v>
      </c>
      <c r="P138" s="67">
        <v>9328</v>
      </c>
      <c r="Q138" s="67">
        <v>6884</v>
      </c>
      <c r="R138" s="48"/>
    </row>
    <row r="139" spans="1:20" s="13" customFormat="1" ht="13.5" customHeight="1" thickBot="1" x14ac:dyDescent="0.2">
      <c r="A139" s="74"/>
      <c r="B139" s="77"/>
      <c r="C139" s="83" t="s">
        <v>8</v>
      </c>
      <c r="D139" s="24" t="s">
        <v>9</v>
      </c>
      <c r="E139" s="25"/>
      <c r="F139" s="49">
        <f>$E139*F137*(185-100)/100</f>
        <v>0</v>
      </c>
      <c r="G139" s="49">
        <f t="shared" ref="G139:Q139" si="110">$E139*G137*(185-100)/100</f>
        <v>0</v>
      </c>
      <c r="H139" s="49">
        <f t="shared" si="110"/>
        <v>0</v>
      </c>
      <c r="I139" s="49">
        <f t="shared" si="110"/>
        <v>0</v>
      </c>
      <c r="J139" s="49">
        <f t="shared" si="110"/>
        <v>0</v>
      </c>
      <c r="K139" s="49">
        <f t="shared" si="110"/>
        <v>0</v>
      </c>
      <c r="L139" s="49">
        <f t="shared" si="110"/>
        <v>0</v>
      </c>
      <c r="M139" s="49">
        <f t="shared" si="110"/>
        <v>0</v>
      </c>
      <c r="N139" s="49">
        <f t="shared" si="110"/>
        <v>0</v>
      </c>
      <c r="O139" s="49">
        <f t="shared" si="110"/>
        <v>0</v>
      </c>
      <c r="P139" s="49">
        <f t="shared" si="110"/>
        <v>0</v>
      </c>
      <c r="Q139" s="49">
        <f t="shared" si="110"/>
        <v>0</v>
      </c>
      <c r="R139" s="50"/>
    </row>
    <row r="140" spans="1:20" s="13" customFormat="1" ht="13.5" customHeight="1" thickBot="1" x14ac:dyDescent="0.2">
      <c r="A140" s="74"/>
      <c r="B140" s="77"/>
      <c r="C140" s="83"/>
      <c r="D140" s="26" t="s">
        <v>10</v>
      </c>
      <c r="E140" s="25"/>
      <c r="F140" s="49">
        <f>$E140*F137</f>
        <v>0</v>
      </c>
      <c r="G140" s="49">
        <f t="shared" ref="G140:Q141" si="111">$E140*G137</f>
        <v>0</v>
      </c>
      <c r="H140" s="49">
        <f t="shared" si="111"/>
        <v>0</v>
      </c>
      <c r="I140" s="49">
        <f t="shared" si="111"/>
        <v>0</v>
      </c>
      <c r="J140" s="49">
        <f t="shared" si="111"/>
        <v>0</v>
      </c>
      <c r="K140" s="49">
        <f t="shared" si="111"/>
        <v>0</v>
      </c>
      <c r="L140" s="49">
        <f t="shared" si="111"/>
        <v>0</v>
      </c>
      <c r="M140" s="49">
        <f t="shared" si="111"/>
        <v>0</v>
      </c>
      <c r="N140" s="49">
        <f t="shared" si="111"/>
        <v>0</v>
      </c>
      <c r="O140" s="49">
        <f t="shared" si="111"/>
        <v>0</v>
      </c>
      <c r="P140" s="49">
        <f t="shared" si="111"/>
        <v>0</v>
      </c>
      <c r="Q140" s="49">
        <f t="shared" si="111"/>
        <v>0</v>
      </c>
      <c r="R140" s="50"/>
    </row>
    <row r="141" spans="1:20" s="13" customFormat="1" ht="13.5" customHeight="1" thickBot="1" x14ac:dyDescent="0.2">
      <c r="A141" s="74"/>
      <c r="B141" s="77"/>
      <c r="C141" s="83" t="s">
        <v>11</v>
      </c>
      <c r="D141" s="26" t="s">
        <v>20</v>
      </c>
      <c r="E141" s="25"/>
      <c r="F141" s="66" t="s">
        <v>35</v>
      </c>
      <c r="G141" s="66" t="s">
        <v>35</v>
      </c>
      <c r="H141" s="66" t="s">
        <v>112</v>
      </c>
      <c r="I141" s="51">
        <f>$E141*I138</f>
        <v>0</v>
      </c>
      <c r="J141" s="51">
        <f t="shared" si="111"/>
        <v>0</v>
      </c>
      <c r="K141" s="51">
        <f t="shared" si="111"/>
        <v>0</v>
      </c>
      <c r="L141" s="66" t="s">
        <v>35</v>
      </c>
      <c r="M141" s="66" t="s">
        <v>35</v>
      </c>
      <c r="N141" s="66" t="s">
        <v>112</v>
      </c>
      <c r="O141" s="66" t="s">
        <v>35</v>
      </c>
      <c r="P141" s="66" t="s">
        <v>35</v>
      </c>
      <c r="Q141" s="66" t="s">
        <v>35</v>
      </c>
      <c r="R141" s="50"/>
    </row>
    <row r="142" spans="1:20" s="13" customFormat="1" ht="13.5" customHeight="1" thickBot="1" x14ac:dyDescent="0.2">
      <c r="A142" s="74"/>
      <c r="B142" s="77"/>
      <c r="C142" s="83"/>
      <c r="D142" s="26" t="s">
        <v>21</v>
      </c>
      <c r="E142" s="25"/>
      <c r="F142" s="51">
        <f>$E142*F138</f>
        <v>0</v>
      </c>
      <c r="G142" s="51">
        <f t="shared" ref="G142:H142" si="112">$E142*G138</f>
        <v>0</v>
      </c>
      <c r="H142" s="51">
        <f t="shared" si="112"/>
        <v>0</v>
      </c>
      <c r="I142" s="66" t="s">
        <v>36</v>
      </c>
      <c r="J142" s="66" t="s">
        <v>36</v>
      </c>
      <c r="K142" s="66" t="s">
        <v>36</v>
      </c>
      <c r="L142" s="51">
        <f>$E142*L138</f>
        <v>0</v>
      </c>
      <c r="M142" s="51">
        <f t="shared" ref="M142:Q142" si="113">$E142*M138</f>
        <v>0</v>
      </c>
      <c r="N142" s="51">
        <f t="shared" si="113"/>
        <v>0</v>
      </c>
      <c r="O142" s="51">
        <f t="shared" si="113"/>
        <v>0</v>
      </c>
      <c r="P142" s="51">
        <f t="shared" si="113"/>
        <v>0</v>
      </c>
      <c r="Q142" s="51">
        <f t="shared" si="113"/>
        <v>0</v>
      </c>
      <c r="R142" s="50"/>
    </row>
    <row r="143" spans="1:20" s="13" customFormat="1" ht="13.5" customHeight="1" x14ac:dyDescent="0.15">
      <c r="A143" s="74"/>
      <c r="B143" s="77"/>
      <c r="C143" s="84" t="s">
        <v>23</v>
      </c>
      <c r="D143" s="85"/>
      <c r="E143" s="27">
        <v>-2.2799999999999998</v>
      </c>
      <c r="F143" s="52">
        <f>$E143*F138</f>
        <v>-13882.919999999998</v>
      </c>
      <c r="G143" s="52">
        <f t="shared" ref="G143:Q143" si="114">$E143*G138</f>
        <v>-14291.039999999999</v>
      </c>
      <c r="H143" s="52">
        <f t="shared" si="114"/>
        <v>-17514.96</v>
      </c>
      <c r="I143" s="52">
        <f t="shared" si="114"/>
        <v>-21023.879999999997</v>
      </c>
      <c r="J143" s="52">
        <f t="shared" si="114"/>
        <v>-13996.919999999998</v>
      </c>
      <c r="K143" s="52">
        <f t="shared" si="114"/>
        <v>-20111.879999999997</v>
      </c>
      <c r="L143" s="52">
        <f t="shared" si="114"/>
        <v>-15275.999999999998</v>
      </c>
      <c r="M143" s="52">
        <f t="shared" si="114"/>
        <v>-15360.359999999999</v>
      </c>
      <c r="N143" s="52">
        <f t="shared" si="114"/>
        <v>-18499.919999999998</v>
      </c>
      <c r="O143" s="52">
        <f t="shared" si="114"/>
        <v>-19494</v>
      </c>
      <c r="P143" s="52">
        <f t="shared" si="114"/>
        <v>-21267.839999999997</v>
      </c>
      <c r="Q143" s="52">
        <f t="shared" si="114"/>
        <v>-15695.519999999999</v>
      </c>
      <c r="R143" s="53"/>
    </row>
    <row r="144" spans="1:20" s="13" customFormat="1" ht="13.5" customHeight="1" x14ac:dyDescent="0.15">
      <c r="A144" s="74"/>
      <c r="B144" s="77"/>
      <c r="C144" s="86" t="s">
        <v>30</v>
      </c>
      <c r="D144" s="87"/>
      <c r="E144" s="28">
        <v>1.4</v>
      </c>
      <c r="F144" s="54">
        <f>INT($E144*F138)</f>
        <v>8524</v>
      </c>
      <c r="G144" s="54">
        <f t="shared" ref="G144:Q144" si="115">INT($E144*G138)</f>
        <v>8775</v>
      </c>
      <c r="H144" s="54">
        <f t="shared" si="115"/>
        <v>10754</v>
      </c>
      <c r="I144" s="54">
        <f t="shared" si="115"/>
        <v>12909</v>
      </c>
      <c r="J144" s="54">
        <f t="shared" si="115"/>
        <v>8594</v>
      </c>
      <c r="K144" s="54">
        <f t="shared" si="115"/>
        <v>12349</v>
      </c>
      <c r="L144" s="54">
        <f t="shared" si="115"/>
        <v>9380</v>
      </c>
      <c r="M144" s="54">
        <f t="shared" si="115"/>
        <v>9431</v>
      </c>
      <c r="N144" s="54">
        <f t="shared" si="115"/>
        <v>11359</v>
      </c>
      <c r="O144" s="54">
        <f t="shared" si="115"/>
        <v>11970</v>
      </c>
      <c r="P144" s="54">
        <f t="shared" si="115"/>
        <v>13059</v>
      </c>
      <c r="Q144" s="54">
        <f t="shared" si="115"/>
        <v>9637</v>
      </c>
      <c r="R144" s="48"/>
    </row>
    <row r="145" spans="1:20" s="13" customFormat="1" ht="13.5" customHeight="1" x14ac:dyDescent="0.15">
      <c r="A145" s="75"/>
      <c r="B145" s="78"/>
      <c r="C145" s="88" t="s">
        <v>12</v>
      </c>
      <c r="D145" s="89"/>
      <c r="E145" s="90"/>
      <c r="F145" s="55">
        <f>INT(SUM(F139:F144))</f>
        <v>-5359</v>
      </c>
      <c r="G145" s="55">
        <f>INT(SUM(G139:G144))</f>
        <v>-5517</v>
      </c>
      <c r="H145" s="55">
        <f t="shared" ref="H145:P145" si="116">INT(SUM(H139:H144))</f>
        <v>-6761</v>
      </c>
      <c r="I145" s="55">
        <f t="shared" si="116"/>
        <v>-8115</v>
      </c>
      <c r="J145" s="55">
        <f t="shared" si="116"/>
        <v>-5403</v>
      </c>
      <c r="K145" s="55">
        <f t="shared" si="116"/>
        <v>-7763</v>
      </c>
      <c r="L145" s="55">
        <f t="shared" si="116"/>
        <v>-5896</v>
      </c>
      <c r="M145" s="55">
        <f t="shared" si="116"/>
        <v>-5930</v>
      </c>
      <c r="N145" s="55">
        <f t="shared" si="116"/>
        <v>-7141</v>
      </c>
      <c r="O145" s="55">
        <f t="shared" si="116"/>
        <v>-7524</v>
      </c>
      <c r="P145" s="55">
        <f t="shared" si="116"/>
        <v>-8209</v>
      </c>
      <c r="Q145" s="55">
        <f>INT(SUM(Q139:Q144))</f>
        <v>-6059</v>
      </c>
      <c r="R145" s="55">
        <f>SUM(F145:Q145)</f>
        <v>-79677</v>
      </c>
      <c r="T145" s="69">
        <f t="shared" ref="T145" si="117">R145</f>
        <v>-79677</v>
      </c>
    </row>
    <row r="146" spans="1:20" s="13" customFormat="1" ht="13.5" customHeight="1" x14ac:dyDescent="0.15">
      <c r="A146" s="73">
        <v>16</v>
      </c>
      <c r="B146" s="76" t="s">
        <v>53</v>
      </c>
      <c r="C146" s="79" t="s">
        <v>6</v>
      </c>
      <c r="D146" s="80"/>
      <c r="E146" s="81"/>
      <c r="F146" s="46">
        <v>80</v>
      </c>
      <c r="G146" s="46">
        <v>80</v>
      </c>
      <c r="H146" s="46">
        <v>80</v>
      </c>
      <c r="I146" s="46">
        <v>80</v>
      </c>
      <c r="J146" s="46">
        <v>80</v>
      </c>
      <c r="K146" s="46">
        <v>80</v>
      </c>
      <c r="L146" s="46">
        <v>80</v>
      </c>
      <c r="M146" s="46">
        <v>80</v>
      </c>
      <c r="N146" s="46">
        <v>80</v>
      </c>
      <c r="O146" s="46">
        <v>80</v>
      </c>
      <c r="P146" s="46">
        <v>80</v>
      </c>
      <c r="Q146" s="46">
        <v>80</v>
      </c>
      <c r="R146" s="47" t="s">
        <v>7</v>
      </c>
    </row>
    <row r="147" spans="1:20" s="13" customFormat="1" ht="14.25" customHeight="1" thickBot="1" x14ac:dyDescent="0.2">
      <c r="A147" s="74"/>
      <c r="B147" s="77"/>
      <c r="C147" s="23" t="s">
        <v>22</v>
      </c>
      <c r="D147" s="82" t="s">
        <v>9</v>
      </c>
      <c r="E147" s="82"/>
      <c r="F147" s="67">
        <v>6014</v>
      </c>
      <c r="G147" s="67">
        <v>7130</v>
      </c>
      <c r="H147" s="67">
        <v>9975</v>
      </c>
      <c r="I147" s="67">
        <v>9579</v>
      </c>
      <c r="J147" s="67">
        <v>5102</v>
      </c>
      <c r="K147" s="67">
        <v>10294</v>
      </c>
      <c r="L147" s="67">
        <v>7201</v>
      </c>
      <c r="M147" s="67">
        <v>6935</v>
      </c>
      <c r="N147" s="67">
        <v>8145</v>
      </c>
      <c r="O147" s="67">
        <v>8958</v>
      </c>
      <c r="P147" s="67">
        <v>10205</v>
      </c>
      <c r="Q147" s="67">
        <v>6905</v>
      </c>
      <c r="R147" s="48"/>
    </row>
    <row r="148" spans="1:20" s="13" customFormat="1" ht="13.5" customHeight="1" thickBot="1" x14ac:dyDescent="0.2">
      <c r="A148" s="74"/>
      <c r="B148" s="77"/>
      <c r="C148" s="83" t="s">
        <v>8</v>
      </c>
      <c r="D148" s="24" t="s">
        <v>9</v>
      </c>
      <c r="E148" s="25"/>
      <c r="F148" s="49">
        <f>$E148*F146*(185-100)/100</f>
        <v>0</v>
      </c>
      <c r="G148" s="49">
        <f t="shared" ref="G148:Q148" si="118">$E148*G146*(185-100)/100</f>
        <v>0</v>
      </c>
      <c r="H148" s="49">
        <f t="shared" si="118"/>
        <v>0</v>
      </c>
      <c r="I148" s="49">
        <f t="shared" si="118"/>
        <v>0</v>
      </c>
      <c r="J148" s="49">
        <f t="shared" si="118"/>
        <v>0</v>
      </c>
      <c r="K148" s="49">
        <f t="shared" si="118"/>
        <v>0</v>
      </c>
      <c r="L148" s="49">
        <f t="shared" si="118"/>
        <v>0</v>
      </c>
      <c r="M148" s="49">
        <f t="shared" si="118"/>
        <v>0</v>
      </c>
      <c r="N148" s="49">
        <f t="shared" si="118"/>
        <v>0</v>
      </c>
      <c r="O148" s="49">
        <f t="shared" si="118"/>
        <v>0</v>
      </c>
      <c r="P148" s="49">
        <f t="shared" si="118"/>
        <v>0</v>
      </c>
      <c r="Q148" s="49">
        <f t="shared" si="118"/>
        <v>0</v>
      </c>
      <c r="R148" s="50"/>
    </row>
    <row r="149" spans="1:20" s="13" customFormat="1" ht="13.5" customHeight="1" thickBot="1" x14ac:dyDescent="0.2">
      <c r="A149" s="74"/>
      <c r="B149" s="77"/>
      <c r="C149" s="83"/>
      <c r="D149" s="26" t="s">
        <v>10</v>
      </c>
      <c r="E149" s="25"/>
      <c r="F149" s="49">
        <f>$E149*F146</f>
        <v>0</v>
      </c>
      <c r="G149" s="49">
        <f t="shared" ref="G149:Q150" si="119">$E149*G146</f>
        <v>0</v>
      </c>
      <c r="H149" s="49">
        <f t="shared" si="119"/>
        <v>0</v>
      </c>
      <c r="I149" s="49">
        <f t="shared" si="119"/>
        <v>0</v>
      </c>
      <c r="J149" s="49">
        <f t="shared" si="119"/>
        <v>0</v>
      </c>
      <c r="K149" s="49">
        <f t="shared" si="119"/>
        <v>0</v>
      </c>
      <c r="L149" s="49">
        <f t="shared" si="119"/>
        <v>0</v>
      </c>
      <c r="M149" s="49">
        <f t="shared" si="119"/>
        <v>0</v>
      </c>
      <c r="N149" s="49">
        <f t="shared" si="119"/>
        <v>0</v>
      </c>
      <c r="O149" s="49">
        <f t="shared" si="119"/>
        <v>0</v>
      </c>
      <c r="P149" s="49">
        <f t="shared" si="119"/>
        <v>0</v>
      </c>
      <c r="Q149" s="49">
        <f t="shared" si="119"/>
        <v>0</v>
      </c>
      <c r="R149" s="50"/>
    </row>
    <row r="150" spans="1:20" s="13" customFormat="1" ht="13.5" customHeight="1" thickBot="1" x14ac:dyDescent="0.2">
      <c r="A150" s="74"/>
      <c r="B150" s="77"/>
      <c r="C150" s="83" t="s">
        <v>11</v>
      </c>
      <c r="D150" s="26" t="s">
        <v>20</v>
      </c>
      <c r="E150" s="25"/>
      <c r="F150" s="66" t="s">
        <v>35</v>
      </c>
      <c r="G150" s="66" t="s">
        <v>35</v>
      </c>
      <c r="H150" s="66" t="s">
        <v>35</v>
      </c>
      <c r="I150" s="51">
        <f>$E150*I147</f>
        <v>0</v>
      </c>
      <c r="J150" s="51">
        <f t="shared" si="119"/>
        <v>0</v>
      </c>
      <c r="K150" s="51">
        <f t="shared" si="119"/>
        <v>0</v>
      </c>
      <c r="L150" s="66" t="s">
        <v>35</v>
      </c>
      <c r="M150" s="66" t="s">
        <v>35</v>
      </c>
      <c r="N150" s="66" t="s">
        <v>35</v>
      </c>
      <c r="O150" s="66" t="s">
        <v>35</v>
      </c>
      <c r="P150" s="66" t="s">
        <v>35</v>
      </c>
      <c r="Q150" s="66" t="s">
        <v>112</v>
      </c>
      <c r="R150" s="50"/>
    </row>
    <row r="151" spans="1:20" s="13" customFormat="1" ht="13.5" customHeight="1" thickBot="1" x14ac:dyDescent="0.2">
      <c r="A151" s="74"/>
      <c r="B151" s="77"/>
      <c r="C151" s="83"/>
      <c r="D151" s="26" t="s">
        <v>21</v>
      </c>
      <c r="E151" s="25"/>
      <c r="F151" s="51">
        <f>$E151*F147</f>
        <v>0</v>
      </c>
      <c r="G151" s="51">
        <f t="shared" ref="G151:H151" si="120">$E151*G147</f>
        <v>0</v>
      </c>
      <c r="H151" s="51">
        <f t="shared" si="120"/>
        <v>0</v>
      </c>
      <c r="I151" s="66" t="s">
        <v>36</v>
      </c>
      <c r="J151" s="66" t="s">
        <v>36</v>
      </c>
      <c r="K151" s="66" t="s">
        <v>36</v>
      </c>
      <c r="L151" s="51">
        <f>$E151*L147</f>
        <v>0</v>
      </c>
      <c r="M151" s="51">
        <f t="shared" ref="M151:Q151" si="121">$E151*M147</f>
        <v>0</v>
      </c>
      <c r="N151" s="51">
        <f t="shared" si="121"/>
        <v>0</v>
      </c>
      <c r="O151" s="51">
        <f t="shared" si="121"/>
        <v>0</v>
      </c>
      <c r="P151" s="51">
        <f t="shared" si="121"/>
        <v>0</v>
      </c>
      <c r="Q151" s="51">
        <f t="shared" si="121"/>
        <v>0</v>
      </c>
      <c r="R151" s="50"/>
    </row>
    <row r="152" spans="1:20" s="13" customFormat="1" ht="13.5" customHeight="1" x14ac:dyDescent="0.15">
      <c r="A152" s="74"/>
      <c r="B152" s="77"/>
      <c r="C152" s="84" t="s">
        <v>23</v>
      </c>
      <c r="D152" s="85"/>
      <c r="E152" s="27">
        <v>-2.2799999999999998</v>
      </c>
      <c r="F152" s="52">
        <f>$E152*F147</f>
        <v>-13711.919999999998</v>
      </c>
      <c r="G152" s="52">
        <f t="shared" ref="G152:Q152" si="122">$E152*G147</f>
        <v>-16256.399999999998</v>
      </c>
      <c r="H152" s="52">
        <f t="shared" si="122"/>
        <v>-22742.999999999996</v>
      </c>
      <c r="I152" s="52">
        <f t="shared" si="122"/>
        <v>-21840.12</v>
      </c>
      <c r="J152" s="52">
        <f t="shared" si="122"/>
        <v>-11632.56</v>
      </c>
      <c r="K152" s="52">
        <f t="shared" si="122"/>
        <v>-23470.32</v>
      </c>
      <c r="L152" s="52">
        <f t="shared" si="122"/>
        <v>-16418.28</v>
      </c>
      <c r="M152" s="52">
        <f t="shared" si="122"/>
        <v>-15811.8</v>
      </c>
      <c r="N152" s="52">
        <f t="shared" si="122"/>
        <v>-18570.599999999999</v>
      </c>
      <c r="O152" s="52">
        <f t="shared" si="122"/>
        <v>-20424.239999999998</v>
      </c>
      <c r="P152" s="52">
        <f t="shared" si="122"/>
        <v>-23267.399999999998</v>
      </c>
      <c r="Q152" s="52">
        <f t="shared" si="122"/>
        <v>-15743.399999999998</v>
      </c>
      <c r="R152" s="53"/>
    </row>
    <row r="153" spans="1:20" s="13" customFormat="1" ht="13.5" customHeight="1" x14ac:dyDescent="0.15">
      <c r="A153" s="74"/>
      <c r="B153" s="77"/>
      <c r="C153" s="86" t="s">
        <v>30</v>
      </c>
      <c r="D153" s="87"/>
      <c r="E153" s="28">
        <v>1.4</v>
      </c>
      <c r="F153" s="54">
        <f>INT($E153*F147)</f>
        <v>8419</v>
      </c>
      <c r="G153" s="54">
        <f t="shared" ref="G153:Q153" si="123">INT($E153*G147)</f>
        <v>9982</v>
      </c>
      <c r="H153" s="54">
        <f t="shared" si="123"/>
        <v>13965</v>
      </c>
      <c r="I153" s="54">
        <f t="shared" si="123"/>
        <v>13410</v>
      </c>
      <c r="J153" s="54">
        <f t="shared" si="123"/>
        <v>7142</v>
      </c>
      <c r="K153" s="54">
        <f t="shared" si="123"/>
        <v>14411</v>
      </c>
      <c r="L153" s="54">
        <f t="shared" si="123"/>
        <v>10081</v>
      </c>
      <c r="M153" s="54">
        <f t="shared" si="123"/>
        <v>9709</v>
      </c>
      <c r="N153" s="54">
        <f t="shared" si="123"/>
        <v>11403</v>
      </c>
      <c r="O153" s="54">
        <f t="shared" si="123"/>
        <v>12541</v>
      </c>
      <c r="P153" s="54">
        <f t="shared" si="123"/>
        <v>14287</v>
      </c>
      <c r="Q153" s="54">
        <f t="shared" si="123"/>
        <v>9667</v>
      </c>
      <c r="R153" s="48"/>
    </row>
    <row r="154" spans="1:20" s="13" customFormat="1" ht="13.5" customHeight="1" x14ac:dyDescent="0.15">
      <c r="A154" s="75"/>
      <c r="B154" s="78"/>
      <c r="C154" s="88" t="s">
        <v>12</v>
      </c>
      <c r="D154" s="89"/>
      <c r="E154" s="90"/>
      <c r="F154" s="55">
        <f>INT(SUM(F148:F153))</f>
        <v>-5293</v>
      </c>
      <c r="G154" s="55">
        <f>INT(SUM(G148:G153))</f>
        <v>-6275</v>
      </c>
      <c r="H154" s="55">
        <f t="shared" ref="H154:P154" si="124">INT(SUM(H148:H153))</f>
        <v>-8778</v>
      </c>
      <c r="I154" s="55">
        <f t="shared" si="124"/>
        <v>-8431</v>
      </c>
      <c r="J154" s="55">
        <f t="shared" si="124"/>
        <v>-4491</v>
      </c>
      <c r="K154" s="55">
        <f t="shared" si="124"/>
        <v>-9060</v>
      </c>
      <c r="L154" s="55">
        <f t="shared" si="124"/>
        <v>-6338</v>
      </c>
      <c r="M154" s="55">
        <f t="shared" si="124"/>
        <v>-6103</v>
      </c>
      <c r="N154" s="55">
        <f t="shared" si="124"/>
        <v>-7168</v>
      </c>
      <c r="O154" s="55">
        <f t="shared" si="124"/>
        <v>-7884</v>
      </c>
      <c r="P154" s="55">
        <f t="shared" si="124"/>
        <v>-8981</v>
      </c>
      <c r="Q154" s="55">
        <f>INT(SUM(Q148:Q153))</f>
        <v>-6077</v>
      </c>
      <c r="R154" s="55">
        <f>SUM(F154:Q154)</f>
        <v>-84879</v>
      </c>
      <c r="T154" s="69">
        <f t="shared" ref="T154" si="125">R154</f>
        <v>-84879</v>
      </c>
    </row>
    <row r="155" spans="1:20" s="13" customFormat="1" ht="13.5" customHeight="1" x14ac:dyDescent="0.15">
      <c r="A155" s="73">
        <v>17</v>
      </c>
      <c r="B155" s="76" t="s">
        <v>54</v>
      </c>
      <c r="C155" s="79" t="s">
        <v>6</v>
      </c>
      <c r="D155" s="80"/>
      <c r="E155" s="81"/>
      <c r="F155" s="46">
        <v>67</v>
      </c>
      <c r="G155" s="46">
        <v>67</v>
      </c>
      <c r="H155" s="46">
        <v>67</v>
      </c>
      <c r="I155" s="46">
        <v>67</v>
      </c>
      <c r="J155" s="46">
        <v>67</v>
      </c>
      <c r="K155" s="46">
        <v>67</v>
      </c>
      <c r="L155" s="46">
        <v>67</v>
      </c>
      <c r="M155" s="46">
        <v>67</v>
      </c>
      <c r="N155" s="46">
        <v>67</v>
      </c>
      <c r="O155" s="46">
        <v>67</v>
      </c>
      <c r="P155" s="46">
        <v>67</v>
      </c>
      <c r="Q155" s="46">
        <v>67</v>
      </c>
      <c r="R155" s="47" t="s">
        <v>7</v>
      </c>
    </row>
    <row r="156" spans="1:20" s="13" customFormat="1" ht="14.25" customHeight="1" thickBot="1" x14ac:dyDescent="0.2">
      <c r="A156" s="74"/>
      <c r="B156" s="77"/>
      <c r="C156" s="23" t="s">
        <v>22</v>
      </c>
      <c r="D156" s="82" t="s">
        <v>9</v>
      </c>
      <c r="E156" s="82"/>
      <c r="F156" s="67">
        <v>6937</v>
      </c>
      <c r="G156" s="67">
        <v>7563</v>
      </c>
      <c r="H156" s="67">
        <v>10049</v>
      </c>
      <c r="I156" s="67">
        <v>9950</v>
      </c>
      <c r="J156" s="67">
        <v>5022</v>
      </c>
      <c r="K156" s="67">
        <v>10219</v>
      </c>
      <c r="L156" s="67">
        <v>9121</v>
      </c>
      <c r="M156" s="67">
        <v>8106</v>
      </c>
      <c r="N156" s="67">
        <v>9575</v>
      </c>
      <c r="O156" s="67">
        <v>9396</v>
      </c>
      <c r="P156" s="67">
        <v>9966</v>
      </c>
      <c r="Q156" s="67">
        <v>7852</v>
      </c>
      <c r="R156" s="48"/>
    </row>
    <row r="157" spans="1:20" s="13" customFormat="1" ht="13.5" customHeight="1" thickBot="1" x14ac:dyDescent="0.2">
      <c r="A157" s="74"/>
      <c r="B157" s="77"/>
      <c r="C157" s="83" t="s">
        <v>8</v>
      </c>
      <c r="D157" s="24" t="s">
        <v>9</v>
      </c>
      <c r="E157" s="25"/>
      <c r="F157" s="49">
        <f>$E157*F155*(185-100)/100</f>
        <v>0</v>
      </c>
      <c r="G157" s="49">
        <f t="shared" ref="G157:Q157" si="126">$E157*G155*(185-100)/100</f>
        <v>0</v>
      </c>
      <c r="H157" s="49">
        <f t="shared" si="126"/>
        <v>0</v>
      </c>
      <c r="I157" s="49">
        <f t="shared" si="126"/>
        <v>0</v>
      </c>
      <c r="J157" s="49">
        <f t="shared" si="126"/>
        <v>0</v>
      </c>
      <c r="K157" s="49">
        <f t="shared" si="126"/>
        <v>0</v>
      </c>
      <c r="L157" s="49">
        <f t="shared" si="126"/>
        <v>0</v>
      </c>
      <c r="M157" s="49">
        <f t="shared" si="126"/>
        <v>0</v>
      </c>
      <c r="N157" s="49">
        <f t="shared" si="126"/>
        <v>0</v>
      </c>
      <c r="O157" s="49">
        <f t="shared" si="126"/>
        <v>0</v>
      </c>
      <c r="P157" s="49">
        <f t="shared" si="126"/>
        <v>0</v>
      </c>
      <c r="Q157" s="49">
        <f t="shared" si="126"/>
        <v>0</v>
      </c>
      <c r="R157" s="50"/>
    </row>
    <row r="158" spans="1:20" s="13" customFormat="1" ht="13.5" customHeight="1" thickBot="1" x14ac:dyDescent="0.2">
      <c r="A158" s="74"/>
      <c r="B158" s="77"/>
      <c r="C158" s="83"/>
      <c r="D158" s="26" t="s">
        <v>10</v>
      </c>
      <c r="E158" s="25"/>
      <c r="F158" s="49">
        <f>$E158*F155</f>
        <v>0</v>
      </c>
      <c r="G158" s="49">
        <f t="shared" ref="G158:Q159" si="127">$E158*G155</f>
        <v>0</v>
      </c>
      <c r="H158" s="49">
        <f t="shared" si="127"/>
        <v>0</v>
      </c>
      <c r="I158" s="49">
        <f t="shared" si="127"/>
        <v>0</v>
      </c>
      <c r="J158" s="49">
        <f t="shared" si="127"/>
        <v>0</v>
      </c>
      <c r="K158" s="49">
        <f t="shared" si="127"/>
        <v>0</v>
      </c>
      <c r="L158" s="49">
        <f t="shared" si="127"/>
        <v>0</v>
      </c>
      <c r="M158" s="49">
        <f t="shared" si="127"/>
        <v>0</v>
      </c>
      <c r="N158" s="49">
        <f t="shared" si="127"/>
        <v>0</v>
      </c>
      <c r="O158" s="49">
        <f t="shared" si="127"/>
        <v>0</v>
      </c>
      <c r="P158" s="49">
        <f t="shared" si="127"/>
        <v>0</v>
      </c>
      <c r="Q158" s="49">
        <f t="shared" si="127"/>
        <v>0</v>
      </c>
      <c r="R158" s="50"/>
    </row>
    <row r="159" spans="1:20" s="13" customFormat="1" ht="13.5" customHeight="1" thickBot="1" x14ac:dyDescent="0.2">
      <c r="A159" s="74"/>
      <c r="B159" s="77"/>
      <c r="C159" s="83" t="s">
        <v>11</v>
      </c>
      <c r="D159" s="26" t="s">
        <v>20</v>
      </c>
      <c r="E159" s="25"/>
      <c r="F159" s="66" t="s">
        <v>35</v>
      </c>
      <c r="G159" s="66" t="s">
        <v>112</v>
      </c>
      <c r="H159" s="66" t="s">
        <v>112</v>
      </c>
      <c r="I159" s="51">
        <f>$E159*I156</f>
        <v>0</v>
      </c>
      <c r="J159" s="51">
        <f t="shared" si="127"/>
        <v>0</v>
      </c>
      <c r="K159" s="51">
        <f t="shared" si="127"/>
        <v>0</v>
      </c>
      <c r="L159" s="66" t="s">
        <v>35</v>
      </c>
      <c r="M159" s="66" t="s">
        <v>35</v>
      </c>
      <c r="N159" s="66" t="s">
        <v>35</v>
      </c>
      <c r="O159" s="66" t="s">
        <v>35</v>
      </c>
      <c r="P159" s="66" t="s">
        <v>35</v>
      </c>
      <c r="Q159" s="66" t="s">
        <v>112</v>
      </c>
      <c r="R159" s="50"/>
    </row>
    <row r="160" spans="1:20" s="13" customFormat="1" ht="13.5" customHeight="1" thickBot="1" x14ac:dyDescent="0.2">
      <c r="A160" s="74"/>
      <c r="B160" s="77"/>
      <c r="C160" s="83"/>
      <c r="D160" s="26" t="s">
        <v>21</v>
      </c>
      <c r="E160" s="25"/>
      <c r="F160" s="51">
        <f>$E160*F156</f>
        <v>0</v>
      </c>
      <c r="G160" s="51">
        <f t="shared" ref="G160:H160" si="128">$E160*G156</f>
        <v>0</v>
      </c>
      <c r="H160" s="51">
        <f t="shared" si="128"/>
        <v>0</v>
      </c>
      <c r="I160" s="66" t="s">
        <v>36</v>
      </c>
      <c r="J160" s="66" t="s">
        <v>36</v>
      </c>
      <c r="K160" s="66" t="s">
        <v>36</v>
      </c>
      <c r="L160" s="51">
        <f>$E160*L156</f>
        <v>0</v>
      </c>
      <c r="M160" s="51">
        <f t="shared" ref="M160:Q160" si="129">$E160*M156</f>
        <v>0</v>
      </c>
      <c r="N160" s="51">
        <f t="shared" si="129"/>
        <v>0</v>
      </c>
      <c r="O160" s="51">
        <f t="shared" si="129"/>
        <v>0</v>
      </c>
      <c r="P160" s="51">
        <f t="shared" si="129"/>
        <v>0</v>
      </c>
      <c r="Q160" s="51">
        <f t="shared" si="129"/>
        <v>0</v>
      </c>
      <c r="R160" s="50"/>
    </row>
    <row r="161" spans="1:20" s="13" customFormat="1" ht="13.5" customHeight="1" x14ac:dyDescent="0.15">
      <c r="A161" s="74"/>
      <c r="B161" s="77"/>
      <c r="C161" s="84" t="s">
        <v>23</v>
      </c>
      <c r="D161" s="85"/>
      <c r="E161" s="27">
        <v>-2.2799999999999998</v>
      </c>
      <c r="F161" s="52">
        <f>$E161*F156</f>
        <v>-15816.359999999999</v>
      </c>
      <c r="G161" s="52">
        <f t="shared" ref="G161:Q161" si="130">$E161*G156</f>
        <v>-17243.64</v>
      </c>
      <c r="H161" s="52">
        <f t="shared" si="130"/>
        <v>-22911.719999999998</v>
      </c>
      <c r="I161" s="52">
        <f t="shared" si="130"/>
        <v>-22685.999999999996</v>
      </c>
      <c r="J161" s="52">
        <f t="shared" si="130"/>
        <v>-11450.16</v>
      </c>
      <c r="K161" s="52">
        <f t="shared" si="130"/>
        <v>-23299.32</v>
      </c>
      <c r="L161" s="52">
        <f t="shared" si="130"/>
        <v>-20795.879999999997</v>
      </c>
      <c r="M161" s="52">
        <f t="shared" si="130"/>
        <v>-18481.679999999997</v>
      </c>
      <c r="N161" s="52">
        <f t="shared" si="130"/>
        <v>-21830.999999999996</v>
      </c>
      <c r="O161" s="52">
        <f t="shared" si="130"/>
        <v>-21422.879999999997</v>
      </c>
      <c r="P161" s="52">
        <f t="shared" si="130"/>
        <v>-22722.48</v>
      </c>
      <c r="Q161" s="52">
        <f t="shared" si="130"/>
        <v>-17902.559999999998</v>
      </c>
      <c r="R161" s="53"/>
    </row>
    <row r="162" spans="1:20" s="13" customFormat="1" ht="13.5" customHeight="1" x14ac:dyDescent="0.15">
      <c r="A162" s="74"/>
      <c r="B162" s="77"/>
      <c r="C162" s="86" t="s">
        <v>30</v>
      </c>
      <c r="D162" s="87"/>
      <c r="E162" s="28">
        <v>1.4</v>
      </c>
      <c r="F162" s="54">
        <f>INT($E162*F156)</f>
        <v>9711</v>
      </c>
      <c r="G162" s="54">
        <f t="shared" ref="G162:Q162" si="131">INT($E162*G156)</f>
        <v>10588</v>
      </c>
      <c r="H162" s="54">
        <f t="shared" si="131"/>
        <v>14068</v>
      </c>
      <c r="I162" s="54">
        <f t="shared" si="131"/>
        <v>13930</v>
      </c>
      <c r="J162" s="54">
        <f t="shared" si="131"/>
        <v>7030</v>
      </c>
      <c r="K162" s="54">
        <f t="shared" si="131"/>
        <v>14306</v>
      </c>
      <c r="L162" s="54">
        <f t="shared" si="131"/>
        <v>12769</v>
      </c>
      <c r="M162" s="54">
        <f t="shared" si="131"/>
        <v>11348</v>
      </c>
      <c r="N162" s="54">
        <f t="shared" si="131"/>
        <v>13405</v>
      </c>
      <c r="O162" s="54">
        <f t="shared" si="131"/>
        <v>13154</v>
      </c>
      <c r="P162" s="54">
        <f t="shared" si="131"/>
        <v>13952</v>
      </c>
      <c r="Q162" s="54">
        <f t="shared" si="131"/>
        <v>10992</v>
      </c>
      <c r="R162" s="48"/>
    </row>
    <row r="163" spans="1:20" s="13" customFormat="1" ht="13.5" customHeight="1" x14ac:dyDescent="0.15">
      <c r="A163" s="75"/>
      <c r="B163" s="78"/>
      <c r="C163" s="88" t="s">
        <v>12</v>
      </c>
      <c r="D163" s="89"/>
      <c r="E163" s="90"/>
      <c r="F163" s="55">
        <f>INT(SUM(F157:F162))</f>
        <v>-6106</v>
      </c>
      <c r="G163" s="55">
        <f>INT(SUM(G157:G162))</f>
        <v>-6656</v>
      </c>
      <c r="H163" s="55">
        <f t="shared" ref="H163:P163" si="132">INT(SUM(H157:H162))</f>
        <v>-8844</v>
      </c>
      <c r="I163" s="55">
        <f t="shared" si="132"/>
        <v>-8756</v>
      </c>
      <c r="J163" s="55">
        <f t="shared" si="132"/>
        <v>-4421</v>
      </c>
      <c r="K163" s="55">
        <f t="shared" si="132"/>
        <v>-8994</v>
      </c>
      <c r="L163" s="55">
        <f t="shared" si="132"/>
        <v>-8027</v>
      </c>
      <c r="M163" s="55">
        <f t="shared" si="132"/>
        <v>-7134</v>
      </c>
      <c r="N163" s="55">
        <f t="shared" si="132"/>
        <v>-8426</v>
      </c>
      <c r="O163" s="55">
        <f t="shared" si="132"/>
        <v>-8269</v>
      </c>
      <c r="P163" s="55">
        <f t="shared" si="132"/>
        <v>-8771</v>
      </c>
      <c r="Q163" s="55">
        <f>INT(SUM(Q157:Q162))</f>
        <v>-6911</v>
      </c>
      <c r="R163" s="55">
        <f>SUM(F163:Q163)</f>
        <v>-91315</v>
      </c>
      <c r="T163" s="69">
        <f t="shared" ref="T163" si="133">R163</f>
        <v>-91315</v>
      </c>
    </row>
    <row r="164" spans="1:20" s="13" customFormat="1" ht="13.5" customHeight="1" x14ac:dyDescent="0.15">
      <c r="A164" s="73">
        <v>18</v>
      </c>
      <c r="B164" s="76" t="s">
        <v>55</v>
      </c>
      <c r="C164" s="79" t="s">
        <v>6</v>
      </c>
      <c r="D164" s="80"/>
      <c r="E164" s="81"/>
      <c r="F164" s="46">
        <v>75</v>
      </c>
      <c r="G164" s="46">
        <v>75</v>
      </c>
      <c r="H164" s="46">
        <v>75</v>
      </c>
      <c r="I164" s="46">
        <v>75</v>
      </c>
      <c r="J164" s="46">
        <v>75</v>
      </c>
      <c r="K164" s="46">
        <v>75</v>
      </c>
      <c r="L164" s="46">
        <v>75</v>
      </c>
      <c r="M164" s="46">
        <v>75</v>
      </c>
      <c r="N164" s="46">
        <v>75</v>
      </c>
      <c r="O164" s="46">
        <v>75</v>
      </c>
      <c r="P164" s="46">
        <v>75</v>
      </c>
      <c r="Q164" s="46">
        <v>75</v>
      </c>
      <c r="R164" s="47" t="s">
        <v>7</v>
      </c>
    </row>
    <row r="165" spans="1:20" s="13" customFormat="1" ht="14.25" customHeight="1" thickBot="1" x14ac:dyDescent="0.2">
      <c r="A165" s="74"/>
      <c r="B165" s="77"/>
      <c r="C165" s="23" t="s">
        <v>22</v>
      </c>
      <c r="D165" s="82" t="s">
        <v>9</v>
      </c>
      <c r="E165" s="82"/>
      <c r="F165" s="67">
        <v>7848</v>
      </c>
      <c r="G165" s="67">
        <v>9261</v>
      </c>
      <c r="H165" s="67">
        <v>12188</v>
      </c>
      <c r="I165" s="67">
        <v>10965</v>
      </c>
      <c r="J165" s="67">
        <v>6219</v>
      </c>
      <c r="K165" s="67">
        <v>12123</v>
      </c>
      <c r="L165" s="67">
        <v>8918</v>
      </c>
      <c r="M165" s="67">
        <v>8405</v>
      </c>
      <c r="N165" s="67">
        <v>9816</v>
      </c>
      <c r="O165" s="67">
        <v>10572</v>
      </c>
      <c r="P165" s="67">
        <v>11352</v>
      </c>
      <c r="Q165" s="67">
        <v>9122</v>
      </c>
      <c r="R165" s="48"/>
    </row>
    <row r="166" spans="1:20" s="13" customFormat="1" ht="13.5" customHeight="1" thickBot="1" x14ac:dyDescent="0.2">
      <c r="A166" s="74"/>
      <c r="B166" s="77"/>
      <c r="C166" s="83" t="s">
        <v>8</v>
      </c>
      <c r="D166" s="24" t="s">
        <v>9</v>
      </c>
      <c r="E166" s="25"/>
      <c r="F166" s="49">
        <f>$E166*F164*(185-100)/100</f>
        <v>0</v>
      </c>
      <c r="G166" s="49">
        <f t="shared" ref="G166:Q166" si="134">$E166*G164*(185-100)/100</f>
        <v>0</v>
      </c>
      <c r="H166" s="49">
        <f t="shared" si="134"/>
        <v>0</v>
      </c>
      <c r="I166" s="49">
        <f t="shared" si="134"/>
        <v>0</v>
      </c>
      <c r="J166" s="49">
        <f t="shared" si="134"/>
        <v>0</v>
      </c>
      <c r="K166" s="49">
        <f t="shared" si="134"/>
        <v>0</v>
      </c>
      <c r="L166" s="49">
        <f t="shared" si="134"/>
        <v>0</v>
      </c>
      <c r="M166" s="49">
        <f t="shared" si="134"/>
        <v>0</v>
      </c>
      <c r="N166" s="49">
        <f t="shared" si="134"/>
        <v>0</v>
      </c>
      <c r="O166" s="49">
        <f t="shared" si="134"/>
        <v>0</v>
      </c>
      <c r="P166" s="49">
        <f t="shared" si="134"/>
        <v>0</v>
      </c>
      <c r="Q166" s="49">
        <f t="shared" si="134"/>
        <v>0</v>
      </c>
      <c r="R166" s="50"/>
    </row>
    <row r="167" spans="1:20" s="13" customFormat="1" ht="13.5" customHeight="1" thickBot="1" x14ac:dyDescent="0.2">
      <c r="A167" s="74"/>
      <c r="B167" s="77"/>
      <c r="C167" s="83"/>
      <c r="D167" s="26" t="s">
        <v>10</v>
      </c>
      <c r="E167" s="25"/>
      <c r="F167" s="49">
        <f>$E167*F164</f>
        <v>0</v>
      </c>
      <c r="G167" s="49">
        <f t="shared" ref="G167:Q168" si="135">$E167*G164</f>
        <v>0</v>
      </c>
      <c r="H167" s="49">
        <f t="shared" si="135"/>
        <v>0</v>
      </c>
      <c r="I167" s="49">
        <f t="shared" si="135"/>
        <v>0</v>
      </c>
      <c r="J167" s="49">
        <f t="shared" si="135"/>
        <v>0</v>
      </c>
      <c r="K167" s="49">
        <f t="shared" si="135"/>
        <v>0</v>
      </c>
      <c r="L167" s="49">
        <f t="shared" si="135"/>
        <v>0</v>
      </c>
      <c r="M167" s="49">
        <f t="shared" si="135"/>
        <v>0</v>
      </c>
      <c r="N167" s="49">
        <f t="shared" si="135"/>
        <v>0</v>
      </c>
      <c r="O167" s="49">
        <f t="shared" si="135"/>
        <v>0</v>
      </c>
      <c r="P167" s="49">
        <f t="shared" si="135"/>
        <v>0</v>
      </c>
      <c r="Q167" s="49">
        <f t="shared" si="135"/>
        <v>0</v>
      </c>
      <c r="R167" s="50"/>
    </row>
    <row r="168" spans="1:20" s="13" customFormat="1" ht="13.5" customHeight="1" thickBot="1" x14ac:dyDescent="0.2">
      <c r="A168" s="74"/>
      <c r="B168" s="77"/>
      <c r="C168" s="83" t="s">
        <v>11</v>
      </c>
      <c r="D168" s="26" t="s">
        <v>20</v>
      </c>
      <c r="E168" s="25"/>
      <c r="F168" s="66" t="s">
        <v>35</v>
      </c>
      <c r="G168" s="66" t="s">
        <v>112</v>
      </c>
      <c r="H168" s="66" t="s">
        <v>35</v>
      </c>
      <c r="I168" s="51">
        <f>$E168*I165</f>
        <v>0</v>
      </c>
      <c r="J168" s="51">
        <f t="shared" si="135"/>
        <v>0</v>
      </c>
      <c r="K168" s="51">
        <f t="shared" si="135"/>
        <v>0</v>
      </c>
      <c r="L168" s="66" t="s">
        <v>35</v>
      </c>
      <c r="M168" s="66" t="s">
        <v>112</v>
      </c>
      <c r="N168" s="66" t="s">
        <v>35</v>
      </c>
      <c r="O168" s="66" t="s">
        <v>35</v>
      </c>
      <c r="P168" s="66" t="s">
        <v>35</v>
      </c>
      <c r="Q168" s="66" t="s">
        <v>112</v>
      </c>
      <c r="R168" s="50"/>
    </row>
    <row r="169" spans="1:20" s="13" customFormat="1" ht="13.5" customHeight="1" thickBot="1" x14ac:dyDescent="0.2">
      <c r="A169" s="74"/>
      <c r="B169" s="77"/>
      <c r="C169" s="83"/>
      <c r="D169" s="26" t="s">
        <v>21</v>
      </c>
      <c r="E169" s="25"/>
      <c r="F169" s="51">
        <f>$E169*F165</f>
        <v>0</v>
      </c>
      <c r="G169" s="51">
        <f t="shared" ref="G169:H169" si="136">$E169*G165</f>
        <v>0</v>
      </c>
      <c r="H169" s="51">
        <f t="shared" si="136"/>
        <v>0</v>
      </c>
      <c r="I169" s="66" t="s">
        <v>36</v>
      </c>
      <c r="J169" s="66" t="s">
        <v>36</v>
      </c>
      <c r="K169" s="66" t="s">
        <v>36</v>
      </c>
      <c r="L169" s="51">
        <f>$E169*L165</f>
        <v>0</v>
      </c>
      <c r="M169" s="51">
        <f t="shared" ref="M169:Q169" si="137">$E169*M165</f>
        <v>0</v>
      </c>
      <c r="N169" s="51">
        <f t="shared" si="137"/>
        <v>0</v>
      </c>
      <c r="O169" s="51">
        <f t="shared" si="137"/>
        <v>0</v>
      </c>
      <c r="P169" s="51">
        <f t="shared" si="137"/>
        <v>0</v>
      </c>
      <c r="Q169" s="51">
        <f t="shared" si="137"/>
        <v>0</v>
      </c>
      <c r="R169" s="50"/>
    </row>
    <row r="170" spans="1:20" s="13" customFormat="1" ht="13.5" customHeight="1" x14ac:dyDescent="0.15">
      <c r="A170" s="74"/>
      <c r="B170" s="77"/>
      <c r="C170" s="84" t="s">
        <v>23</v>
      </c>
      <c r="D170" s="85"/>
      <c r="E170" s="27">
        <v>-2.2799999999999998</v>
      </c>
      <c r="F170" s="52">
        <f>$E170*F165</f>
        <v>-17893.439999999999</v>
      </c>
      <c r="G170" s="52">
        <f t="shared" ref="G170:Q170" si="138">$E170*G165</f>
        <v>-21115.079999999998</v>
      </c>
      <c r="H170" s="52">
        <f t="shared" si="138"/>
        <v>-27788.639999999999</v>
      </c>
      <c r="I170" s="52">
        <f t="shared" si="138"/>
        <v>-25000.199999999997</v>
      </c>
      <c r="J170" s="52">
        <f t="shared" si="138"/>
        <v>-14179.319999999998</v>
      </c>
      <c r="K170" s="52">
        <f t="shared" si="138"/>
        <v>-27640.44</v>
      </c>
      <c r="L170" s="52">
        <f t="shared" si="138"/>
        <v>-20333.039999999997</v>
      </c>
      <c r="M170" s="52">
        <f t="shared" si="138"/>
        <v>-19163.399999999998</v>
      </c>
      <c r="N170" s="52">
        <f t="shared" si="138"/>
        <v>-22380.48</v>
      </c>
      <c r="O170" s="52">
        <f t="shared" si="138"/>
        <v>-24104.159999999996</v>
      </c>
      <c r="P170" s="52">
        <f t="shared" si="138"/>
        <v>-25882.559999999998</v>
      </c>
      <c r="Q170" s="52">
        <f t="shared" si="138"/>
        <v>-20798.16</v>
      </c>
      <c r="R170" s="53"/>
    </row>
    <row r="171" spans="1:20" s="13" customFormat="1" ht="13.5" customHeight="1" x14ac:dyDescent="0.15">
      <c r="A171" s="74"/>
      <c r="B171" s="77"/>
      <c r="C171" s="86" t="s">
        <v>30</v>
      </c>
      <c r="D171" s="87"/>
      <c r="E171" s="28">
        <v>1.4</v>
      </c>
      <c r="F171" s="54">
        <f>INT($E171*F165)</f>
        <v>10987</v>
      </c>
      <c r="G171" s="54">
        <f t="shared" ref="G171:Q171" si="139">INT($E171*G165)</f>
        <v>12965</v>
      </c>
      <c r="H171" s="54">
        <f t="shared" si="139"/>
        <v>17063</v>
      </c>
      <c r="I171" s="54">
        <f t="shared" si="139"/>
        <v>15351</v>
      </c>
      <c r="J171" s="54">
        <f t="shared" si="139"/>
        <v>8706</v>
      </c>
      <c r="K171" s="54">
        <f t="shared" si="139"/>
        <v>16972</v>
      </c>
      <c r="L171" s="54">
        <f t="shared" si="139"/>
        <v>12485</v>
      </c>
      <c r="M171" s="54">
        <f t="shared" si="139"/>
        <v>11767</v>
      </c>
      <c r="N171" s="54">
        <f t="shared" si="139"/>
        <v>13742</v>
      </c>
      <c r="O171" s="54">
        <f t="shared" si="139"/>
        <v>14800</v>
      </c>
      <c r="P171" s="54">
        <f t="shared" si="139"/>
        <v>15892</v>
      </c>
      <c r="Q171" s="54">
        <f t="shared" si="139"/>
        <v>12770</v>
      </c>
      <c r="R171" s="48"/>
    </row>
    <row r="172" spans="1:20" s="13" customFormat="1" ht="13.5" customHeight="1" x14ac:dyDescent="0.15">
      <c r="A172" s="75"/>
      <c r="B172" s="78"/>
      <c r="C172" s="88" t="s">
        <v>12</v>
      </c>
      <c r="D172" s="89"/>
      <c r="E172" s="90"/>
      <c r="F172" s="55">
        <f>INT(SUM(F166:F171))</f>
        <v>-6907</v>
      </c>
      <c r="G172" s="55">
        <f>INT(SUM(G166:G171))</f>
        <v>-8151</v>
      </c>
      <c r="H172" s="55">
        <f t="shared" ref="H172:P172" si="140">INT(SUM(H166:H171))</f>
        <v>-10726</v>
      </c>
      <c r="I172" s="55">
        <f t="shared" si="140"/>
        <v>-9650</v>
      </c>
      <c r="J172" s="55">
        <f t="shared" si="140"/>
        <v>-5474</v>
      </c>
      <c r="K172" s="55">
        <f t="shared" si="140"/>
        <v>-10669</v>
      </c>
      <c r="L172" s="55">
        <f t="shared" si="140"/>
        <v>-7849</v>
      </c>
      <c r="M172" s="55">
        <f t="shared" si="140"/>
        <v>-7397</v>
      </c>
      <c r="N172" s="55">
        <f t="shared" si="140"/>
        <v>-8639</v>
      </c>
      <c r="O172" s="55">
        <f t="shared" si="140"/>
        <v>-9305</v>
      </c>
      <c r="P172" s="55">
        <f t="shared" si="140"/>
        <v>-9991</v>
      </c>
      <c r="Q172" s="55">
        <f>INT(SUM(Q166:Q171))</f>
        <v>-8029</v>
      </c>
      <c r="R172" s="55">
        <f>SUM(F172:Q172)</f>
        <v>-102787</v>
      </c>
      <c r="T172" s="69">
        <f t="shared" ref="T172" si="141">R172</f>
        <v>-102787</v>
      </c>
    </row>
    <row r="173" spans="1:20" s="13" customFormat="1" ht="13.5" customHeight="1" x14ac:dyDescent="0.15">
      <c r="A173" s="73">
        <v>19</v>
      </c>
      <c r="B173" s="76" t="s">
        <v>56</v>
      </c>
      <c r="C173" s="79" t="s">
        <v>6</v>
      </c>
      <c r="D173" s="80"/>
      <c r="E173" s="81"/>
      <c r="F173" s="46">
        <v>90</v>
      </c>
      <c r="G173" s="46">
        <v>90</v>
      </c>
      <c r="H173" s="46">
        <v>90</v>
      </c>
      <c r="I173" s="46">
        <v>90</v>
      </c>
      <c r="J173" s="46">
        <v>90</v>
      </c>
      <c r="K173" s="46">
        <v>90</v>
      </c>
      <c r="L173" s="46">
        <v>90</v>
      </c>
      <c r="M173" s="46">
        <v>90</v>
      </c>
      <c r="N173" s="46">
        <v>90</v>
      </c>
      <c r="O173" s="46">
        <v>90</v>
      </c>
      <c r="P173" s="46">
        <v>90</v>
      </c>
      <c r="Q173" s="46">
        <v>90</v>
      </c>
      <c r="R173" s="47" t="s">
        <v>7</v>
      </c>
    </row>
    <row r="174" spans="1:20" s="13" customFormat="1" ht="14.25" customHeight="1" thickBot="1" x14ac:dyDescent="0.2">
      <c r="A174" s="74"/>
      <c r="B174" s="77"/>
      <c r="C174" s="23" t="s">
        <v>22</v>
      </c>
      <c r="D174" s="82" t="s">
        <v>9</v>
      </c>
      <c r="E174" s="82"/>
      <c r="F174" s="67">
        <v>9556</v>
      </c>
      <c r="G174" s="67">
        <v>11333</v>
      </c>
      <c r="H174" s="67">
        <v>14081</v>
      </c>
      <c r="I174" s="67">
        <v>13011</v>
      </c>
      <c r="J174" s="67">
        <v>8579</v>
      </c>
      <c r="K174" s="67">
        <v>13895</v>
      </c>
      <c r="L174" s="67">
        <v>12662</v>
      </c>
      <c r="M174" s="67">
        <v>11848</v>
      </c>
      <c r="N174" s="67">
        <v>12843</v>
      </c>
      <c r="O174" s="67">
        <v>12516</v>
      </c>
      <c r="P174" s="67">
        <v>13067</v>
      </c>
      <c r="Q174" s="67">
        <v>10140</v>
      </c>
      <c r="R174" s="48"/>
    </row>
    <row r="175" spans="1:20" s="13" customFormat="1" ht="13.5" customHeight="1" thickBot="1" x14ac:dyDescent="0.2">
      <c r="A175" s="74"/>
      <c r="B175" s="77"/>
      <c r="C175" s="83" t="s">
        <v>8</v>
      </c>
      <c r="D175" s="24" t="s">
        <v>9</v>
      </c>
      <c r="E175" s="25"/>
      <c r="F175" s="49">
        <f>$E175*F173*(185-100)/100</f>
        <v>0</v>
      </c>
      <c r="G175" s="49">
        <f t="shared" ref="G175:Q175" si="142">$E175*G173*(185-100)/100</f>
        <v>0</v>
      </c>
      <c r="H175" s="49">
        <f t="shared" si="142"/>
        <v>0</v>
      </c>
      <c r="I175" s="49">
        <f t="shared" si="142"/>
        <v>0</v>
      </c>
      <c r="J175" s="49">
        <f t="shared" si="142"/>
        <v>0</v>
      </c>
      <c r="K175" s="49">
        <f t="shared" si="142"/>
        <v>0</v>
      </c>
      <c r="L175" s="49">
        <f t="shared" si="142"/>
        <v>0</v>
      </c>
      <c r="M175" s="49">
        <f t="shared" si="142"/>
        <v>0</v>
      </c>
      <c r="N175" s="49">
        <f t="shared" si="142"/>
        <v>0</v>
      </c>
      <c r="O175" s="49">
        <f t="shared" si="142"/>
        <v>0</v>
      </c>
      <c r="P175" s="49">
        <f t="shared" si="142"/>
        <v>0</v>
      </c>
      <c r="Q175" s="49">
        <f t="shared" si="142"/>
        <v>0</v>
      </c>
      <c r="R175" s="50"/>
    </row>
    <row r="176" spans="1:20" s="13" customFormat="1" ht="13.5" customHeight="1" thickBot="1" x14ac:dyDescent="0.2">
      <c r="A176" s="74"/>
      <c r="B176" s="77"/>
      <c r="C176" s="83"/>
      <c r="D176" s="26" t="s">
        <v>10</v>
      </c>
      <c r="E176" s="25"/>
      <c r="F176" s="49">
        <f>$E176*F173</f>
        <v>0</v>
      </c>
      <c r="G176" s="49">
        <f t="shared" ref="G176:Q177" si="143">$E176*G173</f>
        <v>0</v>
      </c>
      <c r="H176" s="49">
        <f t="shared" si="143"/>
        <v>0</v>
      </c>
      <c r="I176" s="49">
        <f t="shared" si="143"/>
        <v>0</v>
      </c>
      <c r="J176" s="49">
        <f t="shared" si="143"/>
        <v>0</v>
      </c>
      <c r="K176" s="49">
        <f t="shared" si="143"/>
        <v>0</v>
      </c>
      <c r="L176" s="49">
        <f t="shared" si="143"/>
        <v>0</v>
      </c>
      <c r="M176" s="49">
        <f t="shared" si="143"/>
        <v>0</v>
      </c>
      <c r="N176" s="49">
        <f t="shared" si="143"/>
        <v>0</v>
      </c>
      <c r="O176" s="49">
        <f t="shared" si="143"/>
        <v>0</v>
      </c>
      <c r="P176" s="49">
        <f t="shared" si="143"/>
        <v>0</v>
      </c>
      <c r="Q176" s="49">
        <f t="shared" si="143"/>
        <v>0</v>
      </c>
      <c r="R176" s="50"/>
    </row>
    <row r="177" spans="1:20" s="13" customFormat="1" ht="13.5" customHeight="1" thickBot="1" x14ac:dyDescent="0.2">
      <c r="A177" s="74"/>
      <c r="B177" s="77"/>
      <c r="C177" s="83" t="s">
        <v>11</v>
      </c>
      <c r="D177" s="26" t="s">
        <v>20</v>
      </c>
      <c r="E177" s="25"/>
      <c r="F177" s="66" t="s">
        <v>35</v>
      </c>
      <c r="G177" s="66" t="s">
        <v>35</v>
      </c>
      <c r="H177" s="66" t="s">
        <v>112</v>
      </c>
      <c r="I177" s="51">
        <f>$E177*I174</f>
        <v>0</v>
      </c>
      <c r="J177" s="51">
        <f t="shared" si="143"/>
        <v>0</v>
      </c>
      <c r="K177" s="51">
        <f t="shared" si="143"/>
        <v>0</v>
      </c>
      <c r="L177" s="66" t="s">
        <v>35</v>
      </c>
      <c r="M177" s="66" t="s">
        <v>35</v>
      </c>
      <c r="N177" s="66" t="s">
        <v>35</v>
      </c>
      <c r="O177" s="66" t="s">
        <v>35</v>
      </c>
      <c r="P177" s="66" t="s">
        <v>35</v>
      </c>
      <c r="Q177" s="66" t="s">
        <v>35</v>
      </c>
      <c r="R177" s="50"/>
    </row>
    <row r="178" spans="1:20" s="13" customFormat="1" ht="13.5" customHeight="1" thickBot="1" x14ac:dyDescent="0.2">
      <c r="A178" s="74"/>
      <c r="B178" s="77"/>
      <c r="C178" s="83"/>
      <c r="D178" s="26" t="s">
        <v>21</v>
      </c>
      <c r="E178" s="25"/>
      <c r="F178" s="51">
        <f>$E178*F174</f>
        <v>0</v>
      </c>
      <c r="G178" s="51">
        <f t="shared" ref="G178:H178" si="144">$E178*G174</f>
        <v>0</v>
      </c>
      <c r="H178" s="51">
        <f t="shared" si="144"/>
        <v>0</v>
      </c>
      <c r="I178" s="66" t="s">
        <v>36</v>
      </c>
      <c r="J178" s="66" t="s">
        <v>36</v>
      </c>
      <c r="K178" s="66" t="s">
        <v>36</v>
      </c>
      <c r="L178" s="51">
        <f>$E178*L174</f>
        <v>0</v>
      </c>
      <c r="M178" s="51">
        <f t="shared" ref="M178:Q178" si="145">$E178*M174</f>
        <v>0</v>
      </c>
      <c r="N178" s="51">
        <f t="shared" si="145"/>
        <v>0</v>
      </c>
      <c r="O178" s="51">
        <f t="shared" si="145"/>
        <v>0</v>
      </c>
      <c r="P178" s="51">
        <f t="shared" si="145"/>
        <v>0</v>
      </c>
      <c r="Q178" s="51">
        <f t="shared" si="145"/>
        <v>0</v>
      </c>
      <c r="R178" s="50"/>
    </row>
    <row r="179" spans="1:20" s="13" customFormat="1" ht="13.5" customHeight="1" x14ac:dyDescent="0.15">
      <c r="A179" s="74"/>
      <c r="B179" s="77"/>
      <c r="C179" s="84" t="s">
        <v>23</v>
      </c>
      <c r="D179" s="85"/>
      <c r="E179" s="27">
        <v>-2.2799999999999998</v>
      </c>
      <c r="F179" s="52">
        <f>$E179*F174</f>
        <v>-21787.679999999997</v>
      </c>
      <c r="G179" s="52">
        <f t="shared" ref="G179:Q179" si="146">$E179*G174</f>
        <v>-25839.239999999998</v>
      </c>
      <c r="H179" s="52">
        <f t="shared" si="146"/>
        <v>-32104.679999999997</v>
      </c>
      <c r="I179" s="52">
        <f t="shared" si="146"/>
        <v>-29665.079999999998</v>
      </c>
      <c r="J179" s="52">
        <f t="shared" si="146"/>
        <v>-19560.12</v>
      </c>
      <c r="K179" s="52">
        <f t="shared" si="146"/>
        <v>-31680.6</v>
      </c>
      <c r="L179" s="52">
        <f t="shared" si="146"/>
        <v>-28869.359999999997</v>
      </c>
      <c r="M179" s="52">
        <f t="shared" si="146"/>
        <v>-27013.439999999999</v>
      </c>
      <c r="N179" s="52">
        <f t="shared" si="146"/>
        <v>-29282.039999999997</v>
      </c>
      <c r="O179" s="52">
        <f t="shared" si="146"/>
        <v>-28536.479999999996</v>
      </c>
      <c r="P179" s="52">
        <f t="shared" si="146"/>
        <v>-29792.76</v>
      </c>
      <c r="Q179" s="52">
        <f t="shared" si="146"/>
        <v>-23119.199999999997</v>
      </c>
      <c r="R179" s="53"/>
    </row>
    <row r="180" spans="1:20" s="13" customFormat="1" ht="13.5" customHeight="1" x14ac:dyDescent="0.15">
      <c r="A180" s="74"/>
      <c r="B180" s="77"/>
      <c r="C180" s="86" t="s">
        <v>30</v>
      </c>
      <c r="D180" s="87"/>
      <c r="E180" s="28">
        <v>1.4</v>
      </c>
      <c r="F180" s="54">
        <f>INT($E180*F174)</f>
        <v>13378</v>
      </c>
      <c r="G180" s="54">
        <f t="shared" ref="G180:Q180" si="147">INT($E180*G174)</f>
        <v>15866</v>
      </c>
      <c r="H180" s="54">
        <f t="shared" si="147"/>
        <v>19713</v>
      </c>
      <c r="I180" s="54">
        <f t="shared" si="147"/>
        <v>18215</v>
      </c>
      <c r="J180" s="54">
        <f t="shared" si="147"/>
        <v>12010</v>
      </c>
      <c r="K180" s="54">
        <f t="shared" si="147"/>
        <v>19453</v>
      </c>
      <c r="L180" s="54">
        <f t="shared" si="147"/>
        <v>17726</v>
      </c>
      <c r="M180" s="54">
        <f t="shared" si="147"/>
        <v>16587</v>
      </c>
      <c r="N180" s="54">
        <f t="shared" si="147"/>
        <v>17980</v>
      </c>
      <c r="O180" s="54">
        <f t="shared" si="147"/>
        <v>17522</v>
      </c>
      <c r="P180" s="54">
        <f t="shared" si="147"/>
        <v>18293</v>
      </c>
      <c r="Q180" s="54">
        <f t="shared" si="147"/>
        <v>14196</v>
      </c>
      <c r="R180" s="48"/>
    </row>
    <row r="181" spans="1:20" s="13" customFormat="1" ht="13.5" customHeight="1" x14ac:dyDescent="0.15">
      <c r="A181" s="75"/>
      <c r="B181" s="78"/>
      <c r="C181" s="88" t="s">
        <v>12</v>
      </c>
      <c r="D181" s="89"/>
      <c r="E181" s="90"/>
      <c r="F181" s="55">
        <f>INT(SUM(F175:F180))</f>
        <v>-8410</v>
      </c>
      <c r="G181" s="55">
        <f>INT(SUM(G175:G180))</f>
        <v>-9974</v>
      </c>
      <c r="H181" s="55">
        <f t="shared" ref="H181:P181" si="148">INT(SUM(H175:H180))</f>
        <v>-12392</v>
      </c>
      <c r="I181" s="55">
        <f t="shared" si="148"/>
        <v>-11451</v>
      </c>
      <c r="J181" s="55">
        <f t="shared" si="148"/>
        <v>-7551</v>
      </c>
      <c r="K181" s="55">
        <f t="shared" si="148"/>
        <v>-12228</v>
      </c>
      <c r="L181" s="55">
        <f t="shared" si="148"/>
        <v>-11144</v>
      </c>
      <c r="M181" s="55">
        <f t="shared" si="148"/>
        <v>-10427</v>
      </c>
      <c r="N181" s="55">
        <f t="shared" si="148"/>
        <v>-11303</v>
      </c>
      <c r="O181" s="55">
        <f t="shared" si="148"/>
        <v>-11015</v>
      </c>
      <c r="P181" s="55">
        <f t="shared" si="148"/>
        <v>-11500</v>
      </c>
      <c r="Q181" s="55">
        <f>INT(SUM(Q175:Q180))</f>
        <v>-8924</v>
      </c>
      <c r="R181" s="55">
        <f>SUM(F181:Q181)</f>
        <v>-126319</v>
      </c>
      <c r="T181" s="69">
        <f t="shared" ref="T181" si="149">R181</f>
        <v>-126319</v>
      </c>
    </row>
    <row r="182" spans="1:20" s="13" customFormat="1" ht="13.5" customHeight="1" x14ac:dyDescent="0.15">
      <c r="A182" s="73">
        <v>20</v>
      </c>
      <c r="B182" s="76" t="s">
        <v>57</v>
      </c>
      <c r="C182" s="79" t="s">
        <v>6</v>
      </c>
      <c r="D182" s="80"/>
      <c r="E182" s="81"/>
      <c r="F182" s="46">
        <v>67</v>
      </c>
      <c r="G182" s="46">
        <v>67</v>
      </c>
      <c r="H182" s="46">
        <v>67</v>
      </c>
      <c r="I182" s="46">
        <v>67</v>
      </c>
      <c r="J182" s="46">
        <v>67</v>
      </c>
      <c r="K182" s="46">
        <v>67</v>
      </c>
      <c r="L182" s="46">
        <v>67</v>
      </c>
      <c r="M182" s="46">
        <v>67</v>
      </c>
      <c r="N182" s="46">
        <v>67</v>
      </c>
      <c r="O182" s="46">
        <v>67</v>
      </c>
      <c r="P182" s="46">
        <v>67</v>
      </c>
      <c r="Q182" s="46">
        <v>67</v>
      </c>
      <c r="R182" s="47" t="s">
        <v>7</v>
      </c>
    </row>
    <row r="183" spans="1:20" s="13" customFormat="1" ht="14.25" customHeight="1" thickBot="1" x14ac:dyDescent="0.2">
      <c r="A183" s="74"/>
      <c r="B183" s="77"/>
      <c r="C183" s="23" t="s">
        <v>22</v>
      </c>
      <c r="D183" s="82" t="s">
        <v>9</v>
      </c>
      <c r="E183" s="82"/>
      <c r="F183" s="67">
        <v>6933</v>
      </c>
      <c r="G183" s="67">
        <v>7141</v>
      </c>
      <c r="H183" s="67">
        <v>10260</v>
      </c>
      <c r="I183" s="67">
        <v>10448</v>
      </c>
      <c r="J183" s="67">
        <v>6648</v>
      </c>
      <c r="K183" s="67">
        <v>10468</v>
      </c>
      <c r="L183" s="67">
        <v>10597</v>
      </c>
      <c r="M183" s="67">
        <v>10439</v>
      </c>
      <c r="N183" s="67">
        <v>11235</v>
      </c>
      <c r="O183" s="67">
        <v>10279</v>
      </c>
      <c r="P183" s="67">
        <v>11034</v>
      </c>
      <c r="Q183" s="67">
        <v>9420</v>
      </c>
      <c r="R183" s="48"/>
    </row>
    <row r="184" spans="1:20" s="13" customFormat="1" ht="13.5" customHeight="1" thickBot="1" x14ac:dyDescent="0.2">
      <c r="A184" s="74"/>
      <c r="B184" s="77"/>
      <c r="C184" s="83" t="s">
        <v>8</v>
      </c>
      <c r="D184" s="24" t="s">
        <v>9</v>
      </c>
      <c r="E184" s="25"/>
      <c r="F184" s="49">
        <f>$E184*F182*(185-100)/100</f>
        <v>0</v>
      </c>
      <c r="G184" s="49">
        <f t="shared" ref="G184:Q184" si="150">$E184*G182*(185-100)/100</f>
        <v>0</v>
      </c>
      <c r="H184" s="49">
        <f t="shared" si="150"/>
        <v>0</v>
      </c>
      <c r="I184" s="49">
        <f t="shared" si="150"/>
        <v>0</v>
      </c>
      <c r="J184" s="49">
        <f t="shared" si="150"/>
        <v>0</v>
      </c>
      <c r="K184" s="49">
        <f t="shared" si="150"/>
        <v>0</v>
      </c>
      <c r="L184" s="49">
        <f t="shared" si="150"/>
        <v>0</v>
      </c>
      <c r="M184" s="49">
        <f t="shared" si="150"/>
        <v>0</v>
      </c>
      <c r="N184" s="49">
        <f t="shared" si="150"/>
        <v>0</v>
      </c>
      <c r="O184" s="49">
        <f t="shared" si="150"/>
        <v>0</v>
      </c>
      <c r="P184" s="49">
        <f t="shared" si="150"/>
        <v>0</v>
      </c>
      <c r="Q184" s="49">
        <f t="shared" si="150"/>
        <v>0</v>
      </c>
      <c r="R184" s="50"/>
    </row>
    <row r="185" spans="1:20" s="13" customFormat="1" ht="13.5" customHeight="1" thickBot="1" x14ac:dyDescent="0.2">
      <c r="A185" s="74"/>
      <c r="B185" s="77"/>
      <c r="C185" s="83"/>
      <c r="D185" s="26" t="s">
        <v>10</v>
      </c>
      <c r="E185" s="25"/>
      <c r="F185" s="49">
        <f>$E185*F182</f>
        <v>0</v>
      </c>
      <c r="G185" s="49">
        <f t="shared" ref="G185:Q186" si="151">$E185*G182</f>
        <v>0</v>
      </c>
      <c r="H185" s="49">
        <f t="shared" si="151"/>
        <v>0</v>
      </c>
      <c r="I185" s="49">
        <f t="shared" si="151"/>
        <v>0</v>
      </c>
      <c r="J185" s="49">
        <f t="shared" si="151"/>
        <v>0</v>
      </c>
      <c r="K185" s="49">
        <f t="shared" si="151"/>
        <v>0</v>
      </c>
      <c r="L185" s="49">
        <f t="shared" si="151"/>
        <v>0</v>
      </c>
      <c r="M185" s="49">
        <f t="shared" si="151"/>
        <v>0</v>
      </c>
      <c r="N185" s="49">
        <f t="shared" si="151"/>
        <v>0</v>
      </c>
      <c r="O185" s="49">
        <f t="shared" si="151"/>
        <v>0</v>
      </c>
      <c r="P185" s="49">
        <f t="shared" si="151"/>
        <v>0</v>
      </c>
      <c r="Q185" s="49">
        <f t="shared" si="151"/>
        <v>0</v>
      </c>
      <c r="R185" s="50"/>
    </row>
    <row r="186" spans="1:20" s="13" customFormat="1" ht="13.5" customHeight="1" thickBot="1" x14ac:dyDescent="0.2">
      <c r="A186" s="74"/>
      <c r="B186" s="77"/>
      <c r="C186" s="83" t="s">
        <v>11</v>
      </c>
      <c r="D186" s="26" t="s">
        <v>20</v>
      </c>
      <c r="E186" s="25"/>
      <c r="F186" s="66" t="s">
        <v>35</v>
      </c>
      <c r="G186" s="66" t="s">
        <v>35</v>
      </c>
      <c r="H186" s="66" t="s">
        <v>35</v>
      </c>
      <c r="I186" s="51">
        <f>$E186*I183</f>
        <v>0</v>
      </c>
      <c r="J186" s="51">
        <f t="shared" si="151"/>
        <v>0</v>
      </c>
      <c r="K186" s="51">
        <f t="shared" si="151"/>
        <v>0</v>
      </c>
      <c r="L186" s="66" t="s">
        <v>112</v>
      </c>
      <c r="M186" s="66" t="s">
        <v>35</v>
      </c>
      <c r="N186" s="66" t="s">
        <v>35</v>
      </c>
      <c r="O186" s="66" t="s">
        <v>35</v>
      </c>
      <c r="P186" s="66" t="s">
        <v>35</v>
      </c>
      <c r="Q186" s="66" t="s">
        <v>112</v>
      </c>
      <c r="R186" s="50"/>
    </row>
    <row r="187" spans="1:20" s="13" customFormat="1" ht="13.5" customHeight="1" thickBot="1" x14ac:dyDescent="0.2">
      <c r="A187" s="74"/>
      <c r="B187" s="77"/>
      <c r="C187" s="83"/>
      <c r="D187" s="26" t="s">
        <v>21</v>
      </c>
      <c r="E187" s="25"/>
      <c r="F187" s="51">
        <f>$E187*F183</f>
        <v>0</v>
      </c>
      <c r="G187" s="51">
        <f t="shared" ref="G187:H187" si="152">$E187*G183</f>
        <v>0</v>
      </c>
      <c r="H187" s="51">
        <f t="shared" si="152"/>
        <v>0</v>
      </c>
      <c r="I187" s="66" t="s">
        <v>36</v>
      </c>
      <c r="J187" s="66" t="s">
        <v>36</v>
      </c>
      <c r="K187" s="66" t="s">
        <v>36</v>
      </c>
      <c r="L187" s="51">
        <f>$E187*L183</f>
        <v>0</v>
      </c>
      <c r="M187" s="51">
        <f t="shared" ref="M187:Q187" si="153">$E187*M183</f>
        <v>0</v>
      </c>
      <c r="N187" s="51">
        <f t="shared" si="153"/>
        <v>0</v>
      </c>
      <c r="O187" s="51">
        <f t="shared" si="153"/>
        <v>0</v>
      </c>
      <c r="P187" s="51">
        <f t="shared" si="153"/>
        <v>0</v>
      </c>
      <c r="Q187" s="51">
        <f t="shared" si="153"/>
        <v>0</v>
      </c>
      <c r="R187" s="50"/>
    </row>
    <row r="188" spans="1:20" s="13" customFormat="1" ht="13.5" customHeight="1" x14ac:dyDescent="0.15">
      <c r="A188" s="74"/>
      <c r="B188" s="77"/>
      <c r="C188" s="84" t="s">
        <v>23</v>
      </c>
      <c r="D188" s="85"/>
      <c r="E188" s="27">
        <v>-2.2799999999999998</v>
      </c>
      <c r="F188" s="52">
        <f>$E188*F183</f>
        <v>-15807.239999999998</v>
      </c>
      <c r="G188" s="52">
        <f t="shared" ref="G188:Q188" si="154">$E188*G183</f>
        <v>-16281.479999999998</v>
      </c>
      <c r="H188" s="52">
        <f t="shared" si="154"/>
        <v>-23392.799999999999</v>
      </c>
      <c r="I188" s="52">
        <f t="shared" si="154"/>
        <v>-23821.439999999999</v>
      </c>
      <c r="J188" s="52">
        <f t="shared" si="154"/>
        <v>-15157.439999999999</v>
      </c>
      <c r="K188" s="52">
        <f t="shared" si="154"/>
        <v>-23867.039999999997</v>
      </c>
      <c r="L188" s="52">
        <f t="shared" si="154"/>
        <v>-24161.159999999996</v>
      </c>
      <c r="M188" s="52">
        <f t="shared" si="154"/>
        <v>-23800.92</v>
      </c>
      <c r="N188" s="52">
        <f t="shared" si="154"/>
        <v>-25615.8</v>
      </c>
      <c r="O188" s="52">
        <f t="shared" si="154"/>
        <v>-23436.12</v>
      </c>
      <c r="P188" s="52">
        <f t="shared" si="154"/>
        <v>-25157.519999999997</v>
      </c>
      <c r="Q188" s="52">
        <f t="shared" si="154"/>
        <v>-21477.599999999999</v>
      </c>
      <c r="R188" s="53"/>
    </row>
    <row r="189" spans="1:20" s="13" customFormat="1" ht="13.5" customHeight="1" x14ac:dyDescent="0.15">
      <c r="A189" s="74"/>
      <c r="B189" s="77"/>
      <c r="C189" s="86" t="s">
        <v>30</v>
      </c>
      <c r="D189" s="87"/>
      <c r="E189" s="28">
        <v>1.4</v>
      </c>
      <c r="F189" s="54">
        <f>INT($E189*F183)</f>
        <v>9706</v>
      </c>
      <c r="G189" s="54">
        <f t="shared" ref="G189:Q189" si="155">INT($E189*G183)</f>
        <v>9997</v>
      </c>
      <c r="H189" s="54">
        <f t="shared" si="155"/>
        <v>14364</v>
      </c>
      <c r="I189" s="54">
        <f t="shared" si="155"/>
        <v>14627</v>
      </c>
      <c r="J189" s="54">
        <f t="shared" si="155"/>
        <v>9307</v>
      </c>
      <c r="K189" s="54">
        <f t="shared" si="155"/>
        <v>14655</v>
      </c>
      <c r="L189" s="54">
        <f t="shared" si="155"/>
        <v>14835</v>
      </c>
      <c r="M189" s="54">
        <f t="shared" si="155"/>
        <v>14614</v>
      </c>
      <c r="N189" s="54">
        <f t="shared" si="155"/>
        <v>15729</v>
      </c>
      <c r="O189" s="54">
        <f t="shared" si="155"/>
        <v>14390</v>
      </c>
      <c r="P189" s="54">
        <f t="shared" si="155"/>
        <v>15447</v>
      </c>
      <c r="Q189" s="54">
        <f t="shared" si="155"/>
        <v>13188</v>
      </c>
      <c r="R189" s="48"/>
    </row>
    <row r="190" spans="1:20" s="13" customFormat="1" ht="13.5" customHeight="1" x14ac:dyDescent="0.15">
      <c r="A190" s="75"/>
      <c r="B190" s="78"/>
      <c r="C190" s="88" t="s">
        <v>12</v>
      </c>
      <c r="D190" s="89"/>
      <c r="E190" s="90"/>
      <c r="F190" s="55">
        <f>INT(SUM(F184:F189))</f>
        <v>-6102</v>
      </c>
      <c r="G190" s="55">
        <f>INT(SUM(G184:G189))</f>
        <v>-6285</v>
      </c>
      <c r="H190" s="55">
        <f t="shared" ref="H190:P190" si="156">INT(SUM(H184:H189))</f>
        <v>-9029</v>
      </c>
      <c r="I190" s="55">
        <f t="shared" si="156"/>
        <v>-9195</v>
      </c>
      <c r="J190" s="55">
        <f t="shared" si="156"/>
        <v>-5851</v>
      </c>
      <c r="K190" s="55">
        <f t="shared" si="156"/>
        <v>-9213</v>
      </c>
      <c r="L190" s="55">
        <f t="shared" si="156"/>
        <v>-9327</v>
      </c>
      <c r="M190" s="55">
        <f t="shared" si="156"/>
        <v>-9187</v>
      </c>
      <c r="N190" s="55">
        <f t="shared" si="156"/>
        <v>-9887</v>
      </c>
      <c r="O190" s="55">
        <f t="shared" si="156"/>
        <v>-9047</v>
      </c>
      <c r="P190" s="55">
        <f t="shared" si="156"/>
        <v>-9711</v>
      </c>
      <c r="Q190" s="55">
        <f>INT(SUM(Q184:Q189))</f>
        <v>-8290</v>
      </c>
      <c r="R190" s="55">
        <f>SUM(F190:Q190)</f>
        <v>-101124</v>
      </c>
      <c r="T190" s="69">
        <f t="shared" ref="T190" si="157">R190</f>
        <v>-101124</v>
      </c>
    </row>
    <row r="191" spans="1:20" s="13" customFormat="1" ht="13.5" customHeight="1" x14ac:dyDescent="0.15">
      <c r="A191" s="73">
        <v>21</v>
      </c>
      <c r="B191" s="76" t="s">
        <v>58</v>
      </c>
      <c r="C191" s="79" t="s">
        <v>6</v>
      </c>
      <c r="D191" s="80"/>
      <c r="E191" s="81"/>
      <c r="F191" s="46">
        <v>82</v>
      </c>
      <c r="G191" s="46">
        <v>82</v>
      </c>
      <c r="H191" s="46">
        <v>82</v>
      </c>
      <c r="I191" s="46">
        <v>82</v>
      </c>
      <c r="J191" s="46">
        <v>82</v>
      </c>
      <c r="K191" s="46">
        <v>82</v>
      </c>
      <c r="L191" s="46">
        <v>82</v>
      </c>
      <c r="M191" s="46">
        <v>82</v>
      </c>
      <c r="N191" s="46">
        <v>82</v>
      </c>
      <c r="O191" s="46">
        <v>82</v>
      </c>
      <c r="P191" s="46">
        <v>82</v>
      </c>
      <c r="Q191" s="46">
        <v>82</v>
      </c>
      <c r="R191" s="47" t="s">
        <v>7</v>
      </c>
    </row>
    <row r="192" spans="1:20" s="13" customFormat="1" ht="14.25" customHeight="1" thickBot="1" x14ac:dyDescent="0.2">
      <c r="A192" s="74"/>
      <c r="B192" s="77"/>
      <c r="C192" s="23" t="s">
        <v>22</v>
      </c>
      <c r="D192" s="82" t="s">
        <v>9</v>
      </c>
      <c r="E192" s="82"/>
      <c r="F192" s="67">
        <v>7623</v>
      </c>
      <c r="G192" s="67">
        <v>9215</v>
      </c>
      <c r="H192" s="67">
        <v>12752</v>
      </c>
      <c r="I192" s="67">
        <v>11420</v>
      </c>
      <c r="J192" s="67">
        <v>6731</v>
      </c>
      <c r="K192" s="67">
        <v>10213</v>
      </c>
      <c r="L192" s="67">
        <v>9022</v>
      </c>
      <c r="M192" s="67">
        <v>8316</v>
      </c>
      <c r="N192" s="67">
        <v>9233</v>
      </c>
      <c r="O192" s="67">
        <v>8937</v>
      </c>
      <c r="P192" s="67">
        <v>10365</v>
      </c>
      <c r="Q192" s="67">
        <v>7816</v>
      </c>
      <c r="R192" s="48"/>
    </row>
    <row r="193" spans="1:20" s="13" customFormat="1" ht="13.5" customHeight="1" thickBot="1" x14ac:dyDescent="0.2">
      <c r="A193" s="74"/>
      <c r="B193" s="77"/>
      <c r="C193" s="83" t="s">
        <v>8</v>
      </c>
      <c r="D193" s="24" t="s">
        <v>9</v>
      </c>
      <c r="E193" s="25"/>
      <c r="F193" s="49">
        <f>$E193*F191*(185-100)/100</f>
        <v>0</v>
      </c>
      <c r="G193" s="49">
        <f t="shared" ref="G193:Q193" si="158">$E193*G191*(185-100)/100</f>
        <v>0</v>
      </c>
      <c r="H193" s="49">
        <f t="shared" si="158"/>
        <v>0</v>
      </c>
      <c r="I193" s="49">
        <f t="shared" si="158"/>
        <v>0</v>
      </c>
      <c r="J193" s="49">
        <f t="shared" si="158"/>
        <v>0</v>
      </c>
      <c r="K193" s="49">
        <f t="shared" si="158"/>
        <v>0</v>
      </c>
      <c r="L193" s="49">
        <f t="shared" si="158"/>
        <v>0</v>
      </c>
      <c r="M193" s="49">
        <f t="shared" si="158"/>
        <v>0</v>
      </c>
      <c r="N193" s="49">
        <f t="shared" si="158"/>
        <v>0</v>
      </c>
      <c r="O193" s="49">
        <f t="shared" si="158"/>
        <v>0</v>
      </c>
      <c r="P193" s="49">
        <f t="shared" si="158"/>
        <v>0</v>
      </c>
      <c r="Q193" s="49">
        <f t="shared" si="158"/>
        <v>0</v>
      </c>
      <c r="R193" s="50"/>
    </row>
    <row r="194" spans="1:20" s="13" customFormat="1" ht="13.5" customHeight="1" thickBot="1" x14ac:dyDescent="0.2">
      <c r="A194" s="74"/>
      <c r="B194" s="77"/>
      <c r="C194" s="83"/>
      <c r="D194" s="26" t="s">
        <v>10</v>
      </c>
      <c r="E194" s="25"/>
      <c r="F194" s="49">
        <f>$E194*F191</f>
        <v>0</v>
      </c>
      <c r="G194" s="49">
        <f t="shared" ref="G194:Q195" si="159">$E194*G191</f>
        <v>0</v>
      </c>
      <c r="H194" s="49">
        <f t="shared" si="159"/>
        <v>0</v>
      </c>
      <c r="I194" s="49">
        <f t="shared" si="159"/>
        <v>0</v>
      </c>
      <c r="J194" s="49">
        <f t="shared" si="159"/>
        <v>0</v>
      </c>
      <c r="K194" s="49">
        <f t="shared" si="159"/>
        <v>0</v>
      </c>
      <c r="L194" s="49">
        <f t="shared" si="159"/>
        <v>0</v>
      </c>
      <c r="M194" s="49">
        <f t="shared" si="159"/>
        <v>0</v>
      </c>
      <c r="N194" s="49">
        <f t="shared" si="159"/>
        <v>0</v>
      </c>
      <c r="O194" s="49">
        <f t="shared" si="159"/>
        <v>0</v>
      </c>
      <c r="P194" s="49">
        <f t="shared" si="159"/>
        <v>0</v>
      </c>
      <c r="Q194" s="49">
        <f t="shared" si="159"/>
        <v>0</v>
      </c>
      <c r="R194" s="50"/>
    </row>
    <row r="195" spans="1:20" s="13" customFormat="1" ht="13.5" customHeight="1" thickBot="1" x14ac:dyDescent="0.2">
      <c r="A195" s="74"/>
      <c r="B195" s="77"/>
      <c r="C195" s="83" t="s">
        <v>11</v>
      </c>
      <c r="D195" s="26" t="s">
        <v>20</v>
      </c>
      <c r="E195" s="25"/>
      <c r="F195" s="66" t="s">
        <v>35</v>
      </c>
      <c r="G195" s="66" t="s">
        <v>112</v>
      </c>
      <c r="H195" s="66" t="s">
        <v>35</v>
      </c>
      <c r="I195" s="51">
        <f>$E195*I192</f>
        <v>0</v>
      </c>
      <c r="J195" s="51">
        <f t="shared" si="159"/>
        <v>0</v>
      </c>
      <c r="K195" s="51">
        <f t="shared" si="159"/>
        <v>0</v>
      </c>
      <c r="L195" s="66" t="s">
        <v>35</v>
      </c>
      <c r="M195" s="66" t="s">
        <v>35</v>
      </c>
      <c r="N195" s="66" t="s">
        <v>35</v>
      </c>
      <c r="O195" s="66" t="s">
        <v>35</v>
      </c>
      <c r="P195" s="66" t="s">
        <v>112</v>
      </c>
      <c r="Q195" s="66" t="s">
        <v>35</v>
      </c>
      <c r="R195" s="50"/>
    </row>
    <row r="196" spans="1:20" s="13" customFormat="1" ht="13.5" customHeight="1" thickBot="1" x14ac:dyDescent="0.2">
      <c r="A196" s="74"/>
      <c r="B196" s="77"/>
      <c r="C196" s="83"/>
      <c r="D196" s="26" t="s">
        <v>21</v>
      </c>
      <c r="E196" s="25"/>
      <c r="F196" s="51">
        <f>$E196*F192</f>
        <v>0</v>
      </c>
      <c r="G196" s="51">
        <f t="shared" ref="G196:H196" si="160">$E196*G192</f>
        <v>0</v>
      </c>
      <c r="H196" s="51">
        <f t="shared" si="160"/>
        <v>0</v>
      </c>
      <c r="I196" s="66" t="s">
        <v>36</v>
      </c>
      <c r="J196" s="66" t="s">
        <v>36</v>
      </c>
      <c r="K196" s="66" t="s">
        <v>36</v>
      </c>
      <c r="L196" s="51">
        <f>$E196*L192</f>
        <v>0</v>
      </c>
      <c r="M196" s="51">
        <f t="shared" ref="M196:Q196" si="161">$E196*M192</f>
        <v>0</v>
      </c>
      <c r="N196" s="51">
        <f t="shared" si="161"/>
        <v>0</v>
      </c>
      <c r="O196" s="51">
        <f t="shared" si="161"/>
        <v>0</v>
      </c>
      <c r="P196" s="51">
        <f t="shared" si="161"/>
        <v>0</v>
      </c>
      <c r="Q196" s="51">
        <f t="shared" si="161"/>
        <v>0</v>
      </c>
      <c r="R196" s="50"/>
    </row>
    <row r="197" spans="1:20" s="13" customFormat="1" ht="13.5" customHeight="1" x14ac:dyDescent="0.15">
      <c r="A197" s="74"/>
      <c r="B197" s="77"/>
      <c r="C197" s="84" t="s">
        <v>23</v>
      </c>
      <c r="D197" s="85"/>
      <c r="E197" s="27">
        <v>-2.2799999999999998</v>
      </c>
      <c r="F197" s="52">
        <f>$E197*F192</f>
        <v>-17380.439999999999</v>
      </c>
      <c r="G197" s="52">
        <f t="shared" ref="G197:Q197" si="162">$E197*G192</f>
        <v>-21010.199999999997</v>
      </c>
      <c r="H197" s="52">
        <f t="shared" si="162"/>
        <v>-29074.559999999998</v>
      </c>
      <c r="I197" s="52">
        <f t="shared" si="162"/>
        <v>-26037.599999999999</v>
      </c>
      <c r="J197" s="52">
        <f t="shared" si="162"/>
        <v>-15346.679999999998</v>
      </c>
      <c r="K197" s="52">
        <f t="shared" si="162"/>
        <v>-23285.64</v>
      </c>
      <c r="L197" s="52">
        <f t="shared" si="162"/>
        <v>-20570.16</v>
      </c>
      <c r="M197" s="52">
        <f t="shared" si="162"/>
        <v>-18960.48</v>
      </c>
      <c r="N197" s="52">
        <f t="shared" si="162"/>
        <v>-21051.239999999998</v>
      </c>
      <c r="O197" s="52">
        <f t="shared" si="162"/>
        <v>-20376.359999999997</v>
      </c>
      <c r="P197" s="52">
        <f t="shared" si="162"/>
        <v>-23632.199999999997</v>
      </c>
      <c r="Q197" s="52">
        <f t="shared" si="162"/>
        <v>-17820.48</v>
      </c>
      <c r="R197" s="53"/>
    </row>
    <row r="198" spans="1:20" s="13" customFormat="1" ht="13.5" customHeight="1" x14ac:dyDescent="0.15">
      <c r="A198" s="74"/>
      <c r="B198" s="77"/>
      <c r="C198" s="86" t="s">
        <v>30</v>
      </c>
      <c r="D198" s="87"/>
      <c r="E198" s="28">
        <v>1.4</v>
      </c>
      <c r="F198" s="54">
        <f>INT($E198*F192)</f>
        <v>10672</v>
      </c>
      <c r="G198" s="54">
        <f t="shared" ref="G198:Q198" si="163">INT($E198*G192)</f>
        <v>12901</v>
      </c>
      <c r="H198" s="54">
        <f t="shared" si="163"/>
        <v>17852</v>
      </c>
      <c r="I198" s="54">
        <f t="shared" si="163"/>
        <v>15988</v>
      </c>
      <c r="J198" s="54">
        <f t="shared" si="163"/>
        <v>9423</v>
      </c>
      <c r="K198" s="54">
        <f t="shared" si="163"/>
        <v>14298</v>
      </c>
      <c r="L198" s="54">
        <f t="shared" si="163"/>
        <v>12630</v>
      </c>
      <c r="M198" s="54">
        <f t="shared" si="163"/>
        <v>11642</v>
      </c>
      <c r="N198" s="54">
        <f t="shared" si="163"/>
        <v>12926</v>
      </c>
      <c r="O198" s="54">
        <f t="shared" si="163"/>
        <v>12511</v>
      </c>
      <c r="P198" s="54">
        <f t="shared" si="163"/>
        <v>14511</v>
      </c>
      <c r="Q198" s="54">
        <f t="shared" si="163"/>
        <v>10942</v>
      </c>
      <c r="R198" s="48"/>
    </row>
    <row r="199" spans="1:20" s="13" customFormat="1" ht="13.5" customHeight="1" x14ac:dyDescent="0.15">
      <c r="A199" s="75"/>
      <c r="B199" s="78"/>
      <c r="C199" s="88" t="s">
        <v>12</v>
      </c>
      <c r="D199" s="89"/>
      <c r="E199" s="90"/>
      <c r="F199" s="55">
        <f>INT(SUM(F193:F198))</f>
        <v>-6709</v>
      </c>
      <c r="G199" s="55">
        <f>INT(SUM(G193:G198))</f>
        <v>-8110</v>
      </c>
      <c r="H199" s="55">
        <f t="shared" ref="H199:P199" si="164">INT(SUM(H193:H198))</f>
        <v>-11223</v>
      </c>
      <c r="I199" s="55">
        <f t="shared" si="164"/>
        <v>-10050</v>
      </c>
      <c r="J199" s="55">
        <f t="shared" si="164"/>
        <v>-5924</v>
      </c>
      <c r="K199" s="55">
        <f t="shared" si="164"/>
        <v>-8988</v>
      </c>
      <c r="L199" s="55">
        <f t="shared" si="164"/>
        <v>-7941</v>
      </c>
      <c r="M199" s="55">
        <f t="shared" si="164"/>
        <v>-7319</v>
      </c>
      <c r="N199" s="55">
        <f t="shared" si="164"/>
        <v>-8126</v>
      </c>
      <c r="O199" s="55">
        <f t="shared" si="164"/>
        <v>-7866</v>
      </c>
      <c r="P199" s="55">
        <f t="shared" si="164"/>
        <v>-9122</v>
      </c>
      <c r="Q199" s="55">
        <f>INT(SUM(Q193:Q198))</f>
        <v>-6879</v>
      </c>
      <c r="R199" s="55">
        <f>SUM(F199:Q199)</f>
        <v>-98257</v>
      </c>
      <c r="T199" s="69">
        <f t="shared" ref="T199" si="165">R199</f>
        <v>-98257</v>
      </c>
    </row>
    <row r="200" spans="1:20" s="13" customFormat="1" ht="13.5" customHeight="1" x14ac:dyDescent="0.15">
      <c r="A200" s="73">
        <v>22</v>
      </c>
      <c r="B200" s="76" t="s">
        <v>59</v>
      </c>
      <c r="C200" s="79" t="s">
        <v>6</v>
      </c>
      <c r="D200" s="80"/>
      <c r="E200" s="81"/>
      <c r="F200" s="46">
        <v>39</v>
      </c>
      <c r="G200" s="46">
        <v>39</v>
      </c>
      <c r="H200" s="46">
        <v>39</v>
      </c>
      <c r="I200" s="46">
        <v>39</v>
      </c>
      <c r="J200" s="46">
        <v>39</v>
      </c>
      <c r="K200" s="46">
        <v>39</v>
      </c>
      <c r="L200" s="46">
        <v>39</v>
      </c>
      <c r="M200" s="46">
        <v>39</v>
      </c>
      <c r="N200" s="46">
        <v>39</v>
      </c>
      <c r="O200" s="46">
        <v>39</v>
      </c>
      <c r="P200" s="46">
        <v>39</v>
      </c>
      <c r="Q200" s="46">
        <v>39</v>
      </c>
      <c r="R200" s="47" t="s">
        <v>7</v>
      </c>
    </row>
    <row r="201" spans="1:20" s="13" customFormat="1" ht="14.25" customHeight="1" thickBot="1" x14ac:dyDescent="0.2">
      <c r="A201" s="74"/>
      <c r="B201" s="77"/>
      <c r="C201" s="23" t="s">
        <v>22</v>
      </c>
      <c r="D201" s="82" t="s">
        <v>9</v>
      </c>
      <c r="E201" s="82"/>
      <c r="F201" s="67">
        <v>3989</v>
      </c>
      <c r="G201" s="67">
        <v>4362</v>
      </c>
      <c r="H201" s="67">
        <v>5699</v>
      </c>
      <c r="I201" s="67">
        <v>5365</v>
      </c>
      <c r="J201" s="67">
        <v>3130</v>
      </c>
      <c r="K201" s="67">
        <v>5139</v>
      </c>
      <c r="L201" s="67">
        <v>5223</v>
      </c>
      <c r="M201" s="67">
        <v>5059</v>
      </c>
      <c r="N201" s="67">
        <v>4655</v>
      </c>
      <c r="O201" s="67">
        <v>4941</v>
      </c>
      <c r="P201" s="67">
        <v>5628</v>
      </c>
      <c r="Q201" s="67">
        <v>4887</v>
      </c>
      <c r="R201" s="48"/>
    </row>
    <row r="202" spans="1:20" s="13" customFormat="1" ht="13.5" customHeight="1" thickBot="1" x14ac:dyDescent="0.2">
      <c r="A202" s="74"/>
      <c r="B202" s="77"/>
      <c r="C202" s="83" t="s">
        <v>8</v>
      </c>
      <c r="D202" s="24" t="s">
        <v>9</v>
      </c>
      <c r="E202" s="25"/>
      <c r="F202" s="49">
        <f>$E202*F200*(185-100)/100</f>
        <v>0</v>
      </c>
      <c r="G202" s="49">
        <f t="shared" ref="G202:Q202" si="166">$E202*G200*(185-100)/100</f>
        <v>0</v>
      </c>
      <c r="H202" s="49">
        <f t="shared" si="166"/>
        <v>0</v>
      </c>
      <c r="I202" s="49">
        <f t="shared" si="166"/>
        <v>0</v>
      </c>
      <c r="J202" s="49">
        <f t="shared" si="166"/>
        <v>0</v>
      </c>
      <c r="K202" s="49">
        <f t="shared" si="166"/>
        <v>0</v>
      </c>
      <c r="L202" s="49">
        <f t="shared" si="166"/>
        <v>0</v>
      </c>
      <c r="M202" s="49">
        <f t="shared" si="166"/>
        <v>0</v>
      </c>
      <c r="N202" s="49">
        <f t="shared" si="166"/>
        <v>0</v>
      </c>
      <c r="O202" s="49">
        <f t="shared" si="166"/>
        <v>0</v>
      </c>
      <c r="P202" s="49">
        <f t="shared" si="166"/>
        <v>0</v>
      </c>
      <c r="Q202" s="49">
        <f t="shared" si="166"/>
        <v>0</v>
      </c>
      <c r="R202" s="50"/>
    </row>
    <row r="203" spans="1:20" s="13" customFormat="1" ht="13.5" customHeight="1" thickBot="1" x14ac:dyDescent="0.2">
      <c r="A203" s="74"/>
      <c r="B203" s="77"/>
      <c r="C203" s="83"/>
      <c r="D203" s="26" t="s">
        <v>10</v>
      </c>
      <c r="E203" s="25"/>
      <c r="F203" s="49">
        <f>$E203*F200</f>
        <v>0</v>
      </c>
      <c r="G203" s="49">
        <f t="shared" ref="G203:Q204" si="167">$E203*G200</f>
        <v>0</v>
      </c>
      <c r="H203" s="49">
        <f t="shared" si="167"/>
        <v>0</v>
      </c>
      <c r="I203" s="49">
        <f t="shared" si="167"/>
        <v>0</v>
      </c>
      <c r="J203" s="49">
        <f t="shared" si="167"/>
        <v>0</v>
      </c>
      <c r="K203" s="49">
        <f t="shared" si="167"/>
        <v>0</v>
      </c>
      <c r="L203" s="49">
        <f t="shared" si="167"/>
        <v>0</v>
      </c>
      <c r="M203" s="49">
        <f t="shared" si="167"/>
        <v>0</v>
      </c>
      <c r="N203" s="49">
        <f t="shared" si="167"/>
        <v>0</v>
      </c>
      <c r="O203" s="49">
        <f t="shared" si="167"/>
        <v>0</v>
      </c>
      <c r="P203" s="49">
        <f t="shared" si="167"/>
        <v>0</v>
      </c>
      <c r="Q203" s="49">
        <f t="shared" si="167"/>
        <v>0</v>
      </c>
      <c r="R203" s="50"/>
    </row>
    <row r="204" spans="1:20" s="13" customFormat="1" ht="13.5" customHeight="1" thickBot="1" x14ac:dyDescent="0.2">
      <c r="A204" s="74"/>
      <c r="B204" s="77"/>
      <c r="C204" s="83" t="s">
        <v>11</v>
      </c>
      <c r="D204" s="26" t="s">
        <v>20</v>
      </c>
      <c r="E204" s="25"/>
      <c r="F204" s="66" t="s">
        <v>35</v>
      </c>
      <c r="G204" s="66" t="s">
        <v>35</v>
      </c>
      <c r="H204" s="66" t="s">
        <v>35</v>
      </c>
      <c r="I204" s="51">
        <f>$E204*I201</f>
        <v>0</v>
      </c>
      <c r="J204" s="51">
        <f t="shared" si="167"/>
        <v>0</v>
      </c>
      <c r="K204" s="51">
        <f t="shared" si="167"/>
        <v>0</v>
      </c>
      <c r="L204" s="66" t="s">
        <v>35</v>
      </c>
      <c r="M204" s="66" t="s">
        <v>112</v>
      </c>
      <c r="N204" s="66" t="s">
        <v>35</v>
      </c>
      <c r="O204" s="66" t="s">
        <v>35</v>
      </c>
      <c r="P204" s="66" t="s">
        <v>35</v>
      </c>
      <c r="Q204" s="66" t="s">
        <v>35</v>
      </c>
      <c r="R204" s="50"/>
    </row>
    <row r="205" spans="1:20" s="13" customFormat="1" ht="13.5" customHeight="1" thickBot="1" x14ac:dyDescent="0.2">
      <c r="A205" s="74"/>
      <c r="B205" s="77"/>
      <c r="C205" s="83"/>
      <c r="D205" s="26" t="s">
        <v>21</v>
      </c>
      <c r="E205" s="25"/>
      <c r="F205" s="51">
        <f>$E205*F201</f>
        <v>0</v>
      </c>
      <c r="G205" s="51">
        <f t="shared" ref="G205:H205" si="168">$E205*G201</f>
        <v>0</v>
      </c>
      <c r="H205" s="51">
        <f t="shared" si="168"/>
        <v>0</v>
      </c>
      <c r="I205" s="66" t="s">
        <v>36</v>
      </c>
      <c r="J205" s="66" t="s">
        <v>36</v>
      </c>
      <c r="K205" s="66" t="s">
        <v>36</v>
      </c>
      <c r="L205" s="51">
        <f>$E205*L201</f>
        <v>0</v>
      </c>
      <c r="M205" s="51">
        <f t="shared" ref="M205:Q205" si="169">$E205*M201</f>
        <v>0</v>
      </c>
      <c r="N205" s="51">
        <f t="shared" si="169"/>
        <v>0</v>
      </c>
      <c r="O205" s="51">
        <f t="shared" si="169"/>
        <v>0</v>
      </c>
      <c r="P205" s="51">
        <f t="shared" si="169"/>
        <v>0</v>
      </c>
      <c r="Q205" s="51">
        <f t="shared" si="169"/>
        <v>0</v>
      </c>
      <c r="R205" s="50"/>
    </row>
    <row r="206" spans="1:20" s="13" customFormat="1" ht="13.5" customHeight="1" x14ac:dyDescent="0.15">
      <c r="A206" s="74"/>
      <c r="B206" s="77"/>
      <c r="C206" s="84" t="s">
        <v>23</v>
      </c>
      <c r="D206" s="85"/>
      <c r="E206" s="27">
        <v>-2.2799999999999998</v>
      </c>
      <c r="F206" s="52">
        <f>$E206*F201</f>
        <v>-9094.92</v>
      </c>
      <c r="G206" s="52">
        <f t="shared" ref="G206:Q206" si="170">$E206*G201</f>
        <v>-9945.3599999999988</v>
      </c>
      <c r="H206" s="52">
        <f t="shared" si="170"/>
        <v>-12993.72</v>
      </c>
      <c r="I206" s="52">
        <f t="shared" si="170"/>
        <v>-12232.199999999999</v>
      </c>
      <c r="J206" s="52">
        <f t="shared" si="170"/>
        <v>-7136.4</v>
      </c>
      <c r="K206" s="52">
        <f t="shared" si="170"/>
        <v>-11716.919999999998</v>
      </c>
      <c r="L206" s="52">
        <f t="shared" si="170"/>
        <v>-11908.439999999999</v>
      </c>
      <c r="M206" s="52">
        <f t="shared" si="170"/>
        <v>-11534.519999999999</v>
      </c>
      <c r="N206" s="52">
        <f t="shared" si="170"/>
        <v>-10613.4</v>
      </c>
      <c r="O206" s="52">
        <f t="shared" si="170"/>
        <v>-11265.48</v>
      </c>
      <c r="P206" s="52">
        <f t="shared" si="170"/>
        <v>-12831.839999999998</v>
      </c>
      <c r="Q206" s="52">
        <f t="shared" si="170"/>
        <v>-11142.359999999999</v>
      </c>
      <c r="R206" s="53"/>
    </row>
    <row r="207" spans="1:20" s="13" customFormat="1" ht="13.5" customHeight="1" x14ac:dyDescent="0.15">
      <c r="A207" s="74"/>
      <c r="B207" s="77"/>
      <c r="C207" s="86" t="s">
        <v>30</v>
      </c>
      <c r="D207" s="87"/>
      <c r="E207" s="28">
        <v>1.4</v>
      </c>
      <c r="F207" s="54">
        <f>INT($E207*F201)</f>
        <v>5584</v>
      </c>
      <c r="G207" s="54">
        <f t="shared" ref="G207:Q207" si="171">INT($E207*G201)</f>
        <v>6106</v>
      </c>
      <c r="H207" s="54">
        <f t="shared" si="171"/>
        <v>7978</v>
      </c>
      <c r="I207" s="54">
        <f t="shared" si="171"/>
        <v>7511</v>
      </c>
      <c r="J207" s="54">
        <f t="shared" si="171"/>
        <v>4382</v>
      </c>
      <c r="K207" s="54">
        <f t="shared" si="171"/>
        <v>7194</v>
      </c>
      <c r="L207" s="54">
        <f t="shared" si="171"/>
        <v>7312</v>
      </c>
      <c r="M207" s="54">
        <f t="shared" si="171"/>
        <v>7082</v>
      </c>
      <c r="N207" s="54">
        <f t="shared" si="171"/>
        <v>6517</v>
      </c>
      <c r="O207" s="54">
        <f t="shared" si="171"/>
        <v>6917</v>
      </c>
      <c r="P207" s="54">
        <f t="shared" si="171"/>
        <v>7879</v>
      </c>
      <c r="Q207" s="54">
        <f t="shared" si="171"/>
        <v>6841</v>
      </c>
      <c r="R207" s="48"/>
    </row>
    <row r="208" spans="1:20" s="13" customFormat="1" ht="13.5" customHeight="1" x14ac:dyDescent="0.15">
      <c r="A208" s="75"/>
      <c r="B208" s="78"/>
      <c r="C208" s="88" t="s">
        <v>12</v>
      </c>
      <c r="D208" s="89"/>
      <c r="E208" s="90"/>
      <c r="F208" s="55">
        <f>INT(SUM(F202:F207))</f>
        <v>-3511</v>
      </c>
      <c r="G208" s="55">
        <f>INT(SUM(G202:G207))</f>
        <v>-3840</v>
      </c>
      <c r="H208" s="55">
        <f t="shared" ref="H208:P208" si="172">INT(SUM(H202:H207))</f>
        <v>-5016</v>
      </c>
      <c r="I208" s="55">
        <f t="shared" si="172"/>
        <v>-4722</v>
      </c>
      <c r="J208" s="55">
        <f t="shared" si="172"/>
        <v>-2755</v>
      </c>
      <c r="K208" s="55">
        <f t="shared" si="172"/>
        <v>-4523</v>
      </c>
      <c r="L208" s="55">
        <f t="shared" si="172"/>
        <v>-4597</v>
      </c>
      <c r="M208" s="55">
        <f t="shared" si="172"/>
        <v>-4453</v>
      </c>
      <c r="N208" s="55">
        <f t="shared" si="172"/>
        <v>-4097</v>
      </c>
      <c r="O208" s="55">
        <f t="shared" si="172"/>
        <v>-4349</v>
      </c>
      <c r="P208" s="55">
        <f t="shared" si="172"/>
        <v>-4953</v>
      </c>
      <c r="Q208" s="55">
        <f>INT(SUM(Q202:Q207))</f>
        <v>-4302</v>
      </c>
      <c r="R208" s="55">
        <f>SUM(F208:Q208)</f>
        <v>-51118</v>
      </c>
      <c r="T208" s="69">
        <f t="shared" ref="T208" si="173">R208</f>
        <v>-51118</v>
      </c>
    </row>
    <row r="209" spans="1:20" s="13" customFormat="1" ht="13.5" customHeight="1" x14ac:dyDescent="0.15">
      <c r="A209" s="73">
        <v>23</v>
      </c>
      <c r="B209" s="76" t="s">
        <v>60</v>
      </c>
      <c r="C209" s="79" t="s">
        <v>6</v>
      </c>
      <c r="D209" s="80"/>
      <c r="E209" s="81"/>
      <c r="F209" s="46">
        <v>73</v>
      </c>
      <c r="G209" s="46">
        <v>73</v>
      </c>
      <c r="H209" s="46">
        <v>73</v>
      </c>
      <c r="I209" s="46">
        <v>73</v>
      </c>
      <c r="J209" s="46">
        <v>73</v>
      </c>
      <c r="K209" s="46">
        <v>73</v>
      </c>
      <c r="L209" s="46">
        <v>73</v>
      </c>
      <c r="M209" s="46">
        <v>73</v>
      </c>
      <c r="N209" s="46">
        <v>73</v>
      </c>
      <c r="O209" s="46">
        <v>73</v>
      </c>
      <c r="P209" s="46">
        <v>73</v>
      </c>
      <c r="Q209" s="46">
        <v>73</v>
      </c>
      <c r="R209" s="47" t="s">
        <v>7</v>
      </c>
    </row>
    <row r="210" spans="1:20" s="13" customFormat="1" ht="14.25" customHeight="1" thickBot="1" x14ac:dyDescent="0.2">
      <c r="A210" s="74"/>
      <c r="B210" s="77"/>
      <c r="C210" s="23" t="s">
        <v>22</v>
      </c>
      <c r="D210" s="82" t="s">
        <v>9</v>
      </c>
      <c r="E210" s="82"/>
      <c r="F210" s="67">
        <v>6166</v>
      </c>
      <c r="G210" s="67">
        <v>6458</v>
      </c>
      <c r="H210" s="67">
        <v>9082</v>
      </c>
      <c r="I210" s="67">
        <v>8908</v>
      </c>
      <c r="J210" s="67">
        <v>5709</v>
      </c>
      <c r="K210" s="67">
        <v>9722</v>
      </c>
      <c r="L210" s="67">
        <v>8668</v>
      </c>
      <c r="M210" s="67">
        <v>8345</v>
      </c>
      <c r="N210" s="67">
        <v>9896</v>
      </c>
      <c r="O210" s="67">
        <v>9466</v>
      </c>
      <c r="P210" s="67">
        <v>10736</v>
      </c>
      <c r="Q210" s="67">
        <v>8055</v>
      </c>
      <c r="R210" s="48"/>
    </row>
    <row r="211" spans="1:20" s="13" customFormat="1" ht="13.5" customHeight="1" thickBot="1" x14ac:dyDescent="0.2">
      <c r="A211" s="74"/>
      <c r="B211" s="77"/>
      <c r="C211" s="83" t="s">
        <v>8</v>
      </c>
      <c r="D211" s="24" t="s">
        <v>9</v>
      </c>
      <c r="E211" s="25"/>
      <c r="F211" s="49">
        <f>$E211*F209*(185-100)/100</f>
        <v>0</v>
      </c>
      <c r="G211" s="49">
        <f t="shared" ref="G211:Q211" si="174">$E211*G209*(185-100)/100</f>
        <v>0</v>
      </c>
      <c r="H211" s="49">
        <f t="shared" si="174"/>
        <v>0</v>
      </c>
      <c r="I211" s="49">
        <f t="shared" si="174"/>
        <v>0</v>
      </c>
      <c r="J211" s="49">
        <f t="shared" si="174"/>
        <v>0</v>
      </c>
      <c r="K211" s="49">
        <f t="shared" si="174"/>
        <v>0</v>
      </c>
      <c r="L211" s="49">
        <f t="shared" si="174"/>
        <v>0</v>
      </c>
      <c r="M211" s="49">
        <f t="shared" si="174"/>
        <v>0</v>
      </c>
      <c r="N211" s="49">
        <f t="shared" si="174"/>
        <v>0</v>
      </c>
      <c r="O211" s="49">
        <f t="shared" si="174"/>
        <v>0</v>
      </c>
      <c r="P211" s="49">
        <f t="shared" si="174"/>
        <v>0</v>
      </c>
      <c r="Q211" s="49">
        <f t="shared" si="174"/>
        <v>0</v>
      </c>
      <c r="R211" s="50"/>
    </row>
    <row r="212" spans="1:20" s="13" customFormat="1" ht="13.5" customHeight="1" thickBot="1" x14ac:dyDescent="0.2">
      <c r="A212" s="74"/>
      <c r="B212" s="77"/>
      <c r="C212" s="83"/>
      <c r="D212" s="26" t="s">
        <v>10</v>
      </c>
      <c r="E212" s="25"/>
      <c r="F212" s="49">
        <f>$E212*F209</f>
        <v>0</v>
      </c>
      <c r="G212" s="49">
        <f t="shared" ref="G212:Q213" si="175">$E212*G209</f>
        <v>0</v>
      </c>
      <c r="H212" s="49">
        <f t="shared" si="175"/>
        <v>0</v>
      </c>
      <c r="I212" s="49">
        <f t="shared" si="175"/>
        <v>0</v>
      </c>
      <c r="J212" s="49">
        <f t="shared" si="175"/>
        <v>0</v>
      </c>
      <c r="K212" s="49">
        <f t="shared" si="175"/>
        <v>0</v>
      </c>
      <c r="L212" s="49">
        <f t="shared" si="175"/>
        <v>0</v>
      </c>
      <c r="M212" s="49">
        <f t="shared" si="175"/>
        <v>0</v>
      </c>
      <c r="N212" s="49">
        <f t="shared" si="175"/>
        <v>0</v>
      </c>
      <c r="O212" s="49">
        <f t="shared" si="175"/>
        <v>0</v>
      </c>
      <c r="P212" s="49">
        <f t="shared" si="175"/>
        <v>0</v>
      </c>
      <c r="Q212" s="49">
        <f t="shared" si="175"/>
        <v>0</v>
      </c>
      <c r="R212" s="50"/>
    </row>
    <row r="213" spans="1:20" s="13" customFormat="1" ht="13.5" customHeight="1" thickBot="1" x14ac:dyDescent="0.2">
      <c r="A213" s="74"/>
      <c r="B213" s="77"/>
      <c r="C213" s="83" t="s">
        <v>11</v>
      </c>
      <c r="D213" s="26" t="s">
        <v>20</v>
      </c>
      <c r="E213" s="25"/>
      <c r="F213" s="66" t="s">
        <v>35</v>
      </c>
      <c r="G213" s="66" t="s">
        <v>35</v>
      </c>
      <c r="H213" s="66" t="s">
        <v>35</v>
      </c>
      <c r="I213" s="51">
        <f>$E213*I210</f>
        <v>0</v>
      </c>
      <c r="J213" s="51">
        <f t="shared" si="175"/>
        <v>0</v>
      </c>
      <c r="K213" s="51">
        <f t="shared" si="175"/>
        <v>0</v>
      </c>
      <c r="L213" s="66" t="s">
        <v>35</v>
      </c>
      <c r="M213" s="66" t="s">
        <v>35</v>
      </c>
      <c r="N213" s="66" t="s">
        <v>35</v>
      </c>
      <c r="O213" s="66" t="s">
        <v>112</v>
      </c>
      <c r="P213" s="66" t="s">
        <v>35</v>
      </c>
      <c r="Q213" s="66" t="s">
        <v>35</v>
      </c>
      <c r="R213" s="50"/>
    </row>
    <row r="214" spans="1:20" s="13" customFormat="1" ht="13.5" customHeight="1" thickBot="1" x14ac:dyDescent="0.2">
      <c r="A214" s="74"/>
      <c r="B214" s="77"/>
      <c r="C214" s="83"/>
      <c r="D214" s="26" t="s">
        <v>21</v>
      </c>
      <c r="E214" s="25"/>
      <c r="F214" s="51">
        <f>$E214*F210</f>
        <v>0</v>
      </c>
      <c r="G214" s="51">
        <f t="shared" ref="G214:H214" si="176">$E214*G210</f>
        <v>0</v>
      </c>
      <c r="H214" s="51">
        <f t="shared" si="176"/>
        <v>0</v>
      </c>
      <c r="I214" s="66" t="s">
        <v>36</v>
      </c>
      <c r="J214" s="66" t="s">
        <v>36</v>
      </c>
      <c r="K214" s="66" t="s">
        <v>36</v>
      </c>
      <c r="L214" s="51">
        <f>$E214*L210</f>
        <v>0</v>
      </c>
      <c r="M214" s="51">
        <f t="shared" ref="M214:Q214" si="177">$E214*M210</f>
        <v>0</v>
      </c>
      <c r="N214" s="51">
        <f t="shared" si="177"/>
        <v>0</v>
      </c>
      <c r="O214" s="51">
        <f t="shared" si="177"/>
        <v>0</v>
      </c>
      <c r="P214" s="51">
        <f t="shared" si="177"/>
        <v>0</v>
      </c>
      <c r="Q214" s="51">
        <f t="shared" si="177"/>
        <v>0</v>
      </c>
      <c r="R214" s="50"/>
    </row>
    <row r="215" spans="1:20" s="13" customFormat="1" ht="13.5" customHeight="1" x14ac:dyDescent="0.15">
      <c r="A215" s="74"/>
      <c r="B215" s="77"/>
      <c r="C215" s="84" t="s">
        <v>23</v>
      </c>
      <c r="D215" s="85"/>
      <c r="E215" s="27">
        <v>-2.2799999999999998</v>
      </c>
      <c r="F215" s="52">
        <f>$E215*F210</f>
        <v>-14058.48</v>
      </c>
      <c r="G215" s="52">
        <f t="shared" ref="G215:Q215" si="178">$E215*G210</f>
        <v>-14724.239999999998</v>
      </c>
      <c r="H215" s="52">
        <f t="shared" si="178"/>
        <v>-20706.96</v>
      </c>
      <c r="I215" s="52">
        <f t="shared" si="178"/>
        <v>-20310.239999999998</v>
      </c>
      <c r="J215" s="52">
        <f t="shared" si="178"/>
        <v>-13016.519999999999</v>
      </c>
      <c r="K215" s="52">
        <f t="shared" si="178"/>
        <v>-22166.16</v>
      </c>
      <c r="L215" s="52">
        <f t="shared" si="178"/>
        <v>-19763.039999999997</v>
      </c>
      <c r="M215" s="52">
        <f t="shared" si="178"/>
        <v>-19026.599999999999</v>
      </c>
      <c r="N215" s="52">
        <f t="shared" si="178"/>
        <v>-22562.879999999997</v>
      </c>
      <c r="O215" s="52">
        <f t="shared" si="178"/>
        <v>-21582.48</v>
      </c>
      <c r="P215" s="52">
        <f t="shared" si="178"/>
        <v>-24478.079999999998</v>
      </c>
      <c r="Q215" s="52">
        <f t="shared" si="178"/>
        <v>-18365.399999999998</v>
      </c>
      <c r="R215" s="53"/>
    </row>
    <row r="216" spans="1:20" s="13" customFormat="1" ht="13.5" customHeight="1" x14ac:dyDescent="0.15">
      <c r="A216" s="74"/>
      <c r="B216" s="77"/>
      <c r="C216" s="86" t="s">
        <v>30</v>
      </c>
      <c r="D216" s="87"/>
      <c r="E216" s="28">
        <v>1.4</v>
      </c>
      <c r="F216" s="54">
        <f>INT($E216*F210)</f>
        <v>8632</v>
      </c>
      <c r="G216" s="54">
        <f t="shared" ref="G216:Q216" si="179">INT($E216*G210)</f>
        <v>9041</v>
      </c>
      <c r="H216" s="54">
        <f t="shared" si="179"/>
        <v>12714</v>
      </c>
      <c r="I216" s="54">
        <f t="shared" si="179"/>
        <v>12471</v>
      </c>
      <c r="J216" s="54">
        <f t="shared" si="179"/>
        <v>7992</v>
      </c>
      <c r="K216" s="54">
        <f t="shared" si="179"/>
        <v>13610</v>
      </c>
      <c r="L216" s="54">
        <f t="shared" si="179"/>
        <v>12135</v>
      </c>
      <c r="M216" s="54">
        <f t="shared" si="179"/>
        <v>11683</v>
      </c>
      <c r="N216" s="54">
        <f t="shared" si="179"/>
        <v>13854</v>
      </c>
      <c r="O216" s="54">
        <f t="shared" si="179"/>
        <v>13252</v>
      </c>
      <c r="P216" s="54">
        <f t="shared" si="179"/>
        <v>15030</v>
      </c>
      <c r="Q216" s="54">
        <f t="shared" si="179"/>
        <v>11277</v>
      </c>
      <c r="R216" s="48"/>
    </row>
    <row r="217" spans="1:20" s="13" customFormat="1" ht="13.5" customHeight="1" x14ac:dyDescent="0.15">
      <c r="A217" s="75"/>
      <c r="B217" s="78"/>
      <c r="C217" s="88" t="s">
        <v>12</v>
      </c>
      <c r="D217" s="89"/>
      <c r="E217" s="90"/>
      <c r="F217" s="55">
        <f>INT(SUM(F211:F216))</f>
        <v>-5427</v>
      </c>
      <c r="G217" s="55">
        <f>INT(SUM(G211:G216))</f>
        <v>-5684</v>
      </c>
      <c r="H217" s="55">
        <f t="shared" ref="H217:P217" si="180">INT(SUM(H211:H216))</f>
        <v>-7993</v>
      </c>
      <c r="I217" s="55">
        <f t="shared" si="180"/>
        <v>-7840</v>
      </c>
      <c r="J217" s="55">
        <f t="shared" si="180"/>
        <v>-5025</v>
      </c>
      <c r="K217" s="55">
        <f t="shared" si="180"/>
        <v>-8557</v>
      </c>
      <c r="L217" s="55">
        <f t="shared" si="180"/>
        <v>-7629</v>
      </c>
      <c r="M217" s="55">
        <f t="shared" si="180"/>
        <v>-7344</v>
      </c>
      <c r="N217" s="55">
        <f t="shared" si="180"/>
        <v>-8709</v>
      </c>
      <c r="O217" s="55">
        <f t="shared" si="180"/>
        <v>-8331</v>
      </c>
      <c r="P217" s="55">
        <f t="shared" si="180"/>
        <v>-9449</v>
      </c>
      <c r="Q217" s="55">
        <f>INT(SUM(Q211:Q216))</f>
        <v>-7089</v>
      </c>
      <c r="R217" s="55">
        <f>SUM(F217:Q217)</f>
        <v>-89077</v>
      </c>
      <c r="T217" s="69">
        <f t="shared" ref="T217" si="181">R217</f>
        <v>-89077</v>
      </c>
    </row>
    <row r="218" spans="1:20" s="13" customFormat="1" ht="13.5" customHeight="1" x14ac:dyDescent="0.15">
      <c r="A218" s="73">
        <v>24</v>
      </c>
      <c r="B218" s="76" t="s">
        <v>61</v>
      </c>
      <c r="C218" s="79" t="s">
        <v>6</v>
      </c>
      <c r="D218" s="80"/>
      <c r="E218" s="81"/>
      <c r="F218" s="46">
        <v>48</v>
      </c>
      <c r="G218" s="46">
        <v>48</v>
      </c>
      <c r="H218" s="46">
        <v>48</v>
      </c>
      <c r="I218" s="46">
        <v>48</v>
      </c>
      <c r="J218" s="46">
        <v>48</v>
      </c>
      <c r="K218" s="46">
        <v>48</v>
      </c>
      <c r="L218" s="46">
        <v>48</v>
      </c>
      <c r="M218" s="46">
        <v>48</v>
      </c>
      <c r="N218" s="46">
        <v>48</v>
      </c>
      <c r="O218" s="46">
        <v>48</v>
      </c>
      <c r="P218" s="46">
        <v>48</v>
      </c>
      <c r="Q218" s="46">
        <v>48</v>
      </c>
      <c r="R218" s="47" t="s">
        <v>7</v>
      </c>
    </row>
    <row r="219" spans="1:20" s="13" customFormat="1" ht="14.25" customHeight="1" thickBot="1" x14ac:dyDescent="0.2">
      <c r="A219" s="74"/>
      <c r="B219" s="77"/>
      <c r="C219" s="23" t="s">
        <v>22</v>
      </c>
      <c r="D219" s="82" t="s">
        <v>9</v>
      </c>
      <c r="E219" s="82"/>
      <c r="F219" s="67">
        <v>5427</v>
      </c>
      <c r="G219" s="67">
        <v>5942</v>
      </c>
      <c r="H219" s="67">
        <v>7767</v>
      </c>
      <c r="I219" s="67">
        <v>7201</v>
      </c>
      <c r="J219" s="67">
        <v>4166</v>
      </c>
      <c r="K219" s="67">
        <v>7508</v>
      </c>
      <c r="L219" s="67">
        <v>6030</v>
      </c>
      <c r="M219" s="67">
        <v>5911</v>
      </c>
      <c r="N219" s="67">
        <v>6762</v>
      </c>
      <c r="O219" s="67">
        <v>7310</v>
      </c>
      <c r="P219" s="67">
        <v>7711</v>
      </c>
      <c r="Q219" s="67">
        <v>6052</v>
      </c>
      <c r="R219" s="48"/>
    </row>
    <row r="220" spans="1:20" s="13" customFormat="1" ht="13.5" customHeight="1" thickBot="1" x14ac:dyDescent="0.2">
      <c r="A220" s="74"/>
      <c r="B220" s="77"/>
      <c r="C220" s="83" t="s">
        <v>8</v>
      </c>
      <c r="D220" s="24" t="s">
        <v>9</v>
      </c>
      <c r="E220" s="25"/>
      <c r="F220" s="49">
        <f>$E220*F218*(185-100)/100</f>
        <v>0</v>
      </c>
      <c r="G220" s="49">
        <f t="shared" ref="G220:Q220" si="182">$E220*G218*(185-100)/100</f>
        <v>0</v>
      </c>
      <c r="H220" s="49">
        <f t="shared" si="182"/>
        <v>0</v>
      </c>
      <c r="I220" s="49">
        <f t="shared" si="182"/>
        <v>0</v>
      </c>
      <c r="J220" s="49">
        <f t="shared" si="182"/>
        <v>0</v>
      </c>
      <c r="K220" s="49">
        <f t="shared" si="182"/>
        <v>0</v>
      </c>
      <c r="L220" s="49">
        <f t="shared" si="182"/>
        <v>0</v>
      </c>
      <c r="M220" s="49">
        <f t="shared" si="182"/>
        <v>0</v>
      </c>
      <c r="N220" s="49">
        <f t="shared" si="182"/>
        <v>0</v>
      </c>
      <c r="O220" s="49">
        <f t="shared" si="182"/>
        <v>0</v>
      </c>
      <c r="P220" s="49">
        <f t="shared" si="182"/>
        <v>0</v>
      </c>
      <c r="Q220" s="49">
        <f t="shared" si="182"/>
        <v>0</v>
      </c>
      <c r="R220" s="50"/>
    </row>
    <row r="221" spans="1:20" s="13" customFormat="1" ht="13.5" customHeight="1" thickBot="1" x14ac:dyDescent="0.2">
      <c r="A221" s="74"/>
      <c r="B221" s="77"/>
      <c r="C221" s="83"/>
      <c r="D221" s="26" t="s">
        <v>10</v>
      </c>
      <c r="E221" s="25"/>
      <c r="F221" s="49">
        <f>$E221*F218</f>
        <v>0</v>
      </c>
      <c r="G221" s="49">
        <f t="shared" ref="G221:Q222" si="183">$E221*G218</f>
        <v>0</v>
      </c>
      <c r="H221" s="49">
        <f t="shared" si="183"/>
        <v>0</v>
      </c>
      <c r="I221" s="49">
        <f t="shared" si="183"/>
        <v>0</v>
      </c>
      <c r="J221" s="49">
        <f t="shared" si="183"/>
        <v>0</v>
      </c>
      <c r="K221" s="49">
        <f t="shared" si="183"/>
        <v>0</v>
      </c>
      <c r="L221" s="49">
        <f t="shared" si="183"/>
        <v>0</v>
      </c>
      <c r="M221" s="49">
        <f t="shared" si="183"/>
        <v>0</v>
      </c>
      <c r="N221" s="49">
        <f t="shared" si="183"/>
        <v>0</v>
      </c>
      <c r="O221" s="49">
        <f t="shared" si="183"/>
        <v>0</v>
      </c>
      <c r="P221" s="49">
        <f t="shared" si="183"/>
        <v>0</v>
      </c>
      <c r="Q221" s="49">
        <f t="shared" si="183"/>
        <v>0</v>
      </c>
      <c r="R221" s="50"/>
    </row>
    <row r="222" spans="1:20" s="13" customFormat="1" ht="13.5" customHeight="1" thickBot="1" x14ac:dyDescent="0.2">
      <c r="A222" s="74"/>
      <c r="B222" s="77"/>
      <c r="C222" s="83" t="s">
        <v>11</v>
      </c>
      <c r="D222" s="26" t="s">
        <v>20</v>
      </c>
      <c r="E222" s="25"/>
      <c r="F222" s="66" t="s">
        <v>35</v>
      </c>
      <c r="G222" s="66" t="s">
        <v>112</v>
      </c>
      <c r="H222" s="66" t="s">
        <v>112</v>
      </c>
      <c r="I222" s="51">
        <f>$E222*I219</f>
        <v>0</v>
      </c>
      <c r="J222" s="51">
        <f t="shared" si="183"/>
        <v>0</v>
      </c>
      <c r="K222" s="51">
        <f t="shared" si="183"/>
        <v>0</v>
      </c>
      <c r="L222" s="66" t="s">
        <v>35</v>
      </c>
      <c r="M222" s="66" t="s">
        <v>112</v>
      </c>
      <c r="N222" s="66" t="s">
        <v>35</v>
      </c>
      <c r="O222" s="66" t="s">
        <v>35</v>
      </c>
      <c r="P222" s="66" t="s">
        <v>35</v>
      </c>
      <c r="Q222" s="66" t="s">
        <v>35</v>
      </c>
      <c r="R222" s="50"/>
    </row>
    <row r="223" spans="1:20" s="13" customFormat="1" ht="13.5" customHeight="1" thickBot="1" x14ac:dyDescent="0.2">
      <c r="A223" s="74"/>
      <c r="B223" s="77"/>
      <c r="C223" s="83"/>
      <c r="D223" s="26" t="s">
        <v>21</v>
      </c>
      <c r="E223" s="25"/>
      <c r="F223" s="51">
        <f>$E223*F219</f>
        <v>0</v>
      </c>
      <c r="G223" s="51">
        <f t="shared" ref="G223:H223" si="184">$E223*G219</f>
        <v>0</v>
      </c>
      <c r="H223" s="51">
        <f t="shared" si="184"/>
        <v>0</v>
      </c>
      <c r="I223" s="66" t="s">
        <v>36</v>
      </c>
      <c r="J223" s="66" t="s">
        <v>36</v>
      </c>
      <c r="K223" s="66" t="s">
        <v>36</v>
      </c>
      <c r="L223" s="51">
        <f>$E223*L219</f>
        <v>0</v>
      </c>
      <c r="M223" s="51">
        <f t="shared" ref="M223:Q223" si="185">$E223*M219</f>
        <v>0</v>
      </c>
      <c r="N223" s="51">
        <f t="shared" si="185"/>
        <v>0</v>
      </c>
      <c r="O223" s="51">
        <f t="shared" si="185"/>
        <v>0</v>
      </c>
      <c r="P223" s="51">
        <f t="shared" si="185"/>
        <v>0</v>
      </c>
      <c r="Q223" s="51">
        <f t="shared" si="185"/>
        <v>0</v>
      </c>
      <c r="R223" s="50"/>
    </row>
    <row r="224" spans="1:20" s="13" customFormat="1" ht="13.5" customHeight="1" x14ac:dyDescent="0.15">
      <c r="A224" s="74"/>
      <c r="B224" s="77"/>
      <c r="C224" s="84" t="s">
        <v>23</v>
      </c>
      <c r="D224" s="85"/>
      <c r="E224" s="27">
        <v>-2.2799999999999998</v>
      </c>
      <c r="F224" s="52">
        <f>$E224*F219</f>
        <v>-12373.56</v>
      </c>
      <c r="G224" s="52">
        <f t="shared" ref="G224:Q224" si="186">$E224*G219</f>
        <v>-13547.759999999998</v>
      </c>
      <c r="H224" s="52">
        <f t="shared" si="186"/>
        <v>-17708.759999999998</v>
      </c>
      <c r="I224" s="52">
        <f t="shared" si="186"/>
        <v>-16418.28</v>
      </c>
      <c r="J224" s="52">
        <f t="shared" si="186"/>
        <v>-9498.48</v>
      </c>
      <c r="K224" s="52">
        <f t="shared" si="186"/>
        <v>-17118.239999999998</v>
      </c>
      <c r="L224" s="52">
        <f t="shared" si="186"/>
        <v>-13748.4</v>
      </c>
      <c r="M224" s="52">
        <f t="shared" si="186"/>
        <v>-13477.079999999998</v>
      </c>
      <c r="N224" s="52">
        <f t="shared" si="186"/>
        <v>-15417.359999999999</v>
      </c>
      <c r="O224" s="52">
        <f t="shared" si="186"/>
        <v>-16666.8</v>
      </c>
      <c r="P224" s="52">
        <f t="shared" si="186"/>
        <v>-17581.079999999998</v>
      </c>
      <c r="Q224" s="52">
        <f t="shared" si="186"/>
        <v>-13798.56</v>
      </c>
      <c r="R224" s="53"/>
    </row>
    <row r="225" spans="1:20" s="13" customFormat="1" ht="13.5" customHeight="1" x14ac:dyDescent="0.15">
      <c r="A225" s="74"/>
      <c r="B225" s="77"/>
      <c r="C225" s="86" t="s">
        <v>30</v>
      </c>
      <c r="D225" s="87"/>
      <c r="E225" s="28">
        <v>1.4</v>
      </c>
      <c r="F225" s="54">
        <f>INT($E225*F219)</f>
        <v>7597</v>
      </c>
      <c r="G225" s="54">
        <f t="shared" ref="G225:Q225" si="187">INT($E225*G219)</f>
        <v>8318</v>
      </c>
      <c r="H225" s="54">
        <f t="shared" si="187"/>
        <v>10873</v>
      </c>
      <c r="I225" s="54">
        <f t="shared" si="187"/>
        <v>10081</v>
      </c>
      <c r="J225" s="54">
        <f t="shared" si="187"/>
        <v>5832</v>
      </c>
      <c r="K225" s="54">
        <f t="shared" si="187"/>
        <v>10511</v>
      </c>
      <c r="L225" s="54">
        <f t="shared" si="187"/>
        <v>8442</v>
      </c>
      <c r="M225" s="54">
        <f t="shared" si="187"/>
        <v>8275</v>
      </c>
      <c r="N225" s="54">
        <f t="shared" si="187"/>
        <v>9466</v>
      </c>
      <c r="O225" s="54">
        <f t="shared" si="187"/>
        <v>10234</v>
      </c>
      <c r="P225" s="54">
        <f t="shared" si="187"/>
        <v>10795</v>
      </c>
      <c r="Q225" s="54">
        <f t="shared" si="187"/>
        <v>8472</v>
      </c>
      <c r="R225" s="48"/>
    </row>
    <row r="226" spans="1:20" s="13" customFormat="1" ht="13.5" customHeight="1" x14ac:dyDescent="0.15">
      <c r="A226" s="75"/>
      <c r="B226" s="78"/>
      <c r="C226" s="88" t="s">
        <v>12</v>
      </c>
      <c r="D226" s="89"/>
      <c r="E226" s="90"/>
      <c r="F226" s="55">
        <f>INT(SUM(F220:F225))</f>
        <v>-4777</v>
      </c>
      <c r="G226" s="55">
        <f>INT(SUM(G220:G225))</f>
        <v>-5230</v>
      </c>
      <c r="H226" s="55">
        <f t="shared" ref="H226:P226" si="188">INT(SUM(H220:H225))</f>
        <v>-6836</v>
      </c>
      <c r="I226" s="55">
        <f t="shared" si="188"/>
        <v>-6338</v>
      </c>
      <c r="J226" s="55">
        <f t="shared" si="188"/>
        <v>-3667</v>
      </c>
      <c r="K226" s="55">
        <f t="shared" si="188"/>
        <v>-6608</v>
      </c>
      <c r="L226" s="55">
        <f t="shared" si="188"/>
        <v>-5307</v>
      </c>
      <c r="M226" s="55">
        <f t="shared" si="188"/>
        <v>-5203</v>
      </c>
      <c r="N226" s="55">
        <f t="shared" si="188"/>
        <v>-5952</v>
      </c>
      <c r="O226" s="55">
        <f t="shared" si="188"/>
        <v>-6433</v>
      </c>
      <c r="P226" s="55">
        <f t="shared" si="188"/>
        <v>-6787</v>
      </c>
      <c r="Q226" s="55">
        <f>INT(SUM(Q220:Q225))</f>
        <v>-5327</v>
      </c>
      <c r="R226" s="55">
        <f>SUM(F226:Q226)</f>
        <v>-68465</v>
      </c>
      <c r="T226" s="69">
        <f t="shared" ref="T226" si="189">R226</f>
        <v>-68465</v>
      </c>
    </row>
    <row r="227" spans="1:20" s="13" customFormat="1" ht="13.5" customHeight="1" x14ac:dyDescent="0.15">
      <c r="A227" s="73">
        <v>25</v>
      </c>
      <c r="B227" s="76" t="s">
        <v>62</v>
      </c>
      <c r="C227" s="79" t="s">
        <v>6</v>
      </c>
      <c r="D227" s="80"/>
      <c r="E227" s="81"/>
      <c r="F227" s="46">
        <v>87</v>
      </c>
      <c r="G227" s="46">
        <v>87</v>
      </c>
      <c r="H227" s="46">
        <v>87</v>
      </c>
      <c r="I227" s="46">
        <v>87</v>
      </c>
      <c r="J227" s="46">
        <v>87</v>
      </c>
      <c r="K227" s="46">
        <v>87</v>
      </c>
      <c r="L227" s="46">
        <v>87</v>
      </c>
      <c r="M227" s="46">
        <v>87</v>
      </c>
      <c r="N227" s="46">
        <v>87</v>
      </c>
      <c r="O227" s="46">
        <v>87</v>
      </c>
      <c r="P227" s="46">
        <v>87</v>
      </c>
      <c r="Q227" s="46">
        <v>87</v>
      </c>
      <c r="R227" s="47" t="s">
        <v>7</v>
      </c>
    </row>
    <row r="228" spans="1:20" s="13" customFormat="1" ht="14.25" customHeight="1" thickBot="1" x14ac:dyDescent="0.2">
      <c r="A228" s="74"/>
      <c r="B228" s="77"/>
      <c r="C228" s="23" t="s">
        <v>22</v>
      </c>
      <c r="D228" s="82" t="s">
        <v>9</v>
      </c>
      <c r="E228" s="82"/>
      <c r="F228" s="67">
        <v>12381</v>
      </c>
      <c r="G228" s="67">
        <v>13407</v>
      </c>
      <c r="H228" s="67">
        <v>17437</v>
      </c>
      <c r="I228" s="67">
        <v>16342</v>
      </c>
      <c r="J228" s="67">
        <v>8732</v>
      </c>
      <c r="K228" s="67">
        <v>15384</v>
      </c>
      <c r="L228" s="67">
        <v>13857</v>
      </c>
      <c r="M228" s="67">
        <v>12682</v>
      </c>
      <c r="N228" s="67">
        <v>13498</v>
      </c>
      <c r="O228" s="67">
        <v>14118</v>
      </c>
      <c r="P228" s="67">
        <v>15254</v>
      </c>
      <c r="Q228" s="67">
        <v>12899</v>
      </c>
      <c r="R228" s="48"/>
    </row>
    <row r="229" spans="1:20" s="13" customFormat="1" ht="13.5" customHeight="1" thickBot="1" x14ac:dyDescent="0.2">
      <c r="A229" s="74"/>
      <c r="B229" s="77"/>
      <c r="C229" s="83" t="s">
        <v>8</v>
      </c>
      <c r="D229" s="24" t="s">
        <v>9</v>
      </c>
      <c r="E229" s="25"/>
      <c r="F229" s="49">
        <f>$E229*F227*(185-100)/100</f>
        <v>0</v>
      </c>
      <c r="G229" s="49">
        <f t="shared" ref="G229:Q229" si="190">$E229*G227*(185-100)/100</f>
        <v>0</v>
      </c>
      <c r="H229" s="49">
        <f t="shared" si="190"/>
        <v>0</v>
      </c>
      <c r="I229" s="49">
        <f t="shared" si="190"/>
        <v>0</v>
      </c>
      <c r="J229" s="49">
        <f t="shared" si="190"/>
        <v>0</v>
      </c>
      <c r="K229" s="49">
        <f t="shared" si="190"/>
        <v>0</v>
      </c>
      <c r="L229" s="49">
        <f t="shared" si="190"/>
        <v>0</v>
      </c>
      <c r="M229" s="49">
        <f t="shared" si="190"/>
        <v>0</v>
      </c>
      <c r="N229" s="49">
        <f t="shared" si="190"/>
        <v>0</v>
      </c>
      <c r="O229" s="49">
        <f t="shared" si="190"/>
        <v>0</v>
      </c>
      <c r="P229" s="49">
        <f t="shared" si="190"/>
        <v>0</v>
      </c>
      <c r="Q229" s="49">
        <f t="shared" si="190"/>
        <v>0</v>
      </c>
      <c r="R229" s="50"/>
    </row>
    <row r="230" spans="1:20" s="13" customFormat="1" ht="13.5" customHeight="1" thickBot="1" x14ac:dyDescent="0.2">
      <c r="A230" s="74"/>
      <c r="B230" s="77"/>
      <c r="C230" s="83"/>
      <c r="D230" s="26" t="s">
        <v>10</v>
      </c>
      <c r="E230" s="25"/>
      <c r="F230" s="49">
        <f>$E230*F227</f>
        <v>0</v>
      </c>
      <c r="G230" s="49">
        <f t="shared" ref="G230:Q231" si="191">$E230*G227</f>
        <v>0</v>
      </c>
      <c r="H230" s="49">
        <f t="shared" si="191"/>
        <v>0</v>
      </c>
      <c r="I230" s="49">
        <f t="shared" si="191"/>
        <v>0</v>
      </c>
      <c r="J230" s="49">
        <f t="shared" si="191"/>
        <v>0</v>
      </c>
      <c r="K230" s="49">
        <f t="shared" si="191"/>
        <v>0</v>
      </c>
      <c r="L230" s="49">
        <f t="shared" si="191"/>
        <v>0</v>
      </c>
      <c r="M230" s="49">
        <f t="shared" si="191"/>
        <v>0</v>
      </c>
      <c r="N230" s="49">
        <f t="shared" si="191"/>
        <v>0</v>
      </c>
      <c r="O230" s="49">
        <f t="shared" si="191"/>
        <v>0</v>
      </c>
      <c r="P230" s="49">
        <f t="shared" si="191"/>
        <v>0</v>
      </c>
      <c r="Q230" s="49">
        <f t="shared" si="191"/>
        <v>0</v>
      </c>
      <c r="R230" s="50"/>
    </row>
    <row r="231" spans="1:20" s="13" customFormat="1" ht="13.5" customHeight="1" thickBot="1" x14ac:dyDescent="0.2">
      <c r="A231" s="74"/>
      <c r="B231" s="77"/>
      <c r="C231" s="83" t="s">
        <v>11</v>
      </c>
      <c r="D231" s="26" t="s">
        <v>20</v>
      </c>
      <c r="E231" s="25"/>
      <c r="F231" s="66" t="s">
        <v>35</v>
      </c>
      <c r="G231" s="66" t="s">
        <v>112</v>
      </c>
      <c r="H231" s="66" t="s">
        <v>35</v>
      </c>
      <c r="I231" s="51">
        <f>$E231*I228</f>
        <v>0</v>
      </c>
      <c r="J231" s="51">
        <f t="shared" si="191"/>
        <v>0</v>
      </c>
      <c r="K231" s="51">
        <f t="shared" si="191"/>
        <v>0</v>
      </c>
      <c r="L231" s="66" t="s">
        <v>112</v>
      </c>
      <c r="M231" s="66" t="s">
        <v>35</v>
      </c>
      <c r="N231" s="66" t="s">
        <v>112</v>
      </c>
      <c r="O231" s="66" t="s">
        <v>112</v>
      </c>
      <c r="P231" s="66" t="s">
        <v>112</v>
      </c>
      <c r="Q231" s="66" t="s">
        <v>35</v>
      </c>
      <c r="R231" s="50"/>
    </row>
    <row r="232" spans="1:20" s="13" customFormat="1" ht="13.5" customHeight="1" thickBot="1" x14ac:dyDescent="0.2">
      <c r="A232" s="74"/>
      <c r="B232" s="77"/>
      <c r="C232" s="83"/>
      <c r="D232" s="26" t="s">
        <v>21</v>
      </c>
      <c r="E232" s="25"/>
      <c r="F232" s="51">
        <f>$E232*F228</f>
        <v>0</v>
      </c>
      <c r="G232" s="51">
        <f t="shared" ref="G232:H232" si="192">$E232*G228</f>
        <v>0</v>
      </c>
      <c r="H232" s="51">
        <f t="shared" si="192"/>
        <v>0</v>
      </c>
      <c r="I232" s="66" t="s">
        <v>36</v>
      </c>
      <c r="J232" s="66" t="s">
        <v>36</v>
      </c>
      <c r="K232" s="66" t="s">
        <v>36</v>
      </c>
      <c r="L232" s="51">
        <f>$E232*L228</f>
        <v>0</v>
      </c>
      <c r="M232" s="51">
        <f t="shared" ref="M232:Q232" si="193">$E232*M228</f>
        <v>0</v>
      </c>
      <c r="N232" s="51">
        <f t="shared" si="193"/>
        <v>0</v>
      </c>
      <c r="O232" s="51">
        <f t="shared" si="193"/>
        <v>0</v>
      </c>
      <c r="P232" s="51">
        <f t="shared" si="193"/>
        <v>0</v>
      </c>
      <c r="Q232" s="51">
        <f t="shared" si="193"/>
        <v>0</v>
      </c>
      <c r="R232" s="50"/>
    </row>
    <row r="233" spans="1:20" s="13" customFormat="1" ht="13.5" customHeight="1" x14ac:dyDescent="0.15">
      <c r="A233" s="74"/>
      <c r="B233" s="77"/>
      <c r="C233" s="84" t="s">
        <v>23</v>
      </c>
      <c r="D233" s="85"/>
      <c r="E233" s="27">
        <v>-2.2799999999999998</v>
      </c>
      <c r="F233" s="52">
        <f>$E233*F228</f>
        <v>-28228.679999999997</v>
      </c>
      <c r="G233" s="52">
        <f t="shared" ref="G233:Q233" si="194">$E233*G228</f>
        <v>-30567.96</v>
      </c>
      <c r="H233" s="52">
        <f t="shared" si="194"/>
        <v>-39756.359999999993</v>
      </c>
      <c r="I233" s="52">
        <f t="shared" si="194"/>
        <v>-37259.759999999995</v>
      </c>
      <c r="J233" s="52">
        <f t="shared" si="194"/>
        <v>-19908.96</v>
      </c>
      <c r="K233" s="52">
        <f t="shared" si="194"/>
        <v>-35075.519999999997</v>
      </c>
      <c r="L233" s="52">
        <f t="shared" si="194"/>
        <v>-31593.959999999995</v>
      </c>
      <c r="M233" s="52">
        <f t="shared" si="194"/>
        <v>-28914.959999999999</v>
      </c>
      <c r="N233" s="52">
        <f t="shared" si="194"/>
        <v>-30775.439999999999</v>
      </c>
      <c r="O233" s="52">
        <f t="shared" si="194"/>
        <v>-32189.039999999997</v>
      </c>
      <c r="P233" s="52">
        <f t="shared" si="194"/>
        <v>-34779.119999999995</v>
      </c>
      <c r="Q233" s="52">
        <f t="shared" si="194"/>
        <v>-29409.719999999998</v>
      </c>
      <c r="R233" s="53"/>
    </row>
    <row r="234" spans="1:20" s="13" customFormat="1" ht="13.5" customHeight="1" x14ac:dyDescent="0.15">
      <c r="A234" s="74"/>
      <c r="B234" s="77"/>
      <c r="C234" s="86" t="s">
        <v>30</v>
      </c>
      <c r="D234" s="87"/>
      <c r="E234" s="28">
        <v>1.4</v>
      </c>
      <c r="F234" s="54">
        <f>INT($E234*F228)</f>
        <v>17333</v>
      </c>
      <c r="G234" s="54">
        <f t="shared" ref="G234:Q234" si="195">INT($E234*G228)</f>
        <v>18769</v>
      </c>
      <c r="H234" s="54">
        <f t="shared" si="195"/>
        <v>24411</v>
      </c>
      <c r="I234" s="54">
        <f t="shared" si="195"/>
        <v>22878</v>
      </c>
      <c r="J234" s="54">
        <f t="shared" si="195"/>
        <v>12224</v>
      </c>
      <c r="K234" s="54">
        <f t="shared" si="195"/>
        <v>21537</v>
      </c>
      <c r="L234" s="54">
        <f t="shared" si="195"/>
        <v>19399</v>
      </c>
      <c r="M234" s="54">
        <f t="shared" si="195"/>
        <v>17754</v>
      </c>
      <c r="N234" s="54">
        <f t="shared" si="195"/>
        <v>18897</v>
      </c>
      <c r="O234" s="54">
        <f t="shared" si="195"/>
        <v>19765</v>
      </c>
      <c r="P234" s="54">
        <f t="shared" si="195"/>
        <v>21355</v>
      </c>
      <c r="Q234" s="54">
        <f t="shared" si="195"/>
        <v>18058</v>
      </c>
      <c r="R234" s="48"/>
    </row>
    <row r="235" spans="1:20" s="13" customFormat="1" ht="13.5" customHeight="1" x14ac:dyDescent="0.15">
      <c r="A235" s="75"/>
      <c r="B235" s="78"/>
      <c r="C235" s="88" t="s">
        <v>12</v>
      </c>
      <c r="D235" s="89"/>
      <c r="E235" s="90"/>
      <c r="F235" s="55">
        <f>INT(SUM(F229:F234))</f>
        <v>-10896</v>
      </c>
      <c r="G235" s="55">
        <f>INT(SUM(G229:G234))</f>
        <v>-11799</v>
      </c>
      <c r="H235" s="55">
        <f t="shared" ref="H235:P235" si="196">INT(SUM(H229:H234))</f>
        <v>-15346</v>
      </c>
      <c r="I235" s="55">
        <f t="shared" si="196"/>
        <v>-14382</v>
      </c>
      <c r="J235" s="55">
        <f t="shared" si="196"/>
        <v>-7685</v>
      </c>
      <c r="K235" s="55">
        <f t="shared" si="196"/>
        <v>-13539</v>
      </c>
      <c r="L235" s="55">
        <f t="shared" si="196"/>
        <v>-12195</v>
      </c>
      <c r="M235" s="55">
        <f t="shared" si="196"/>
        <v>-11161</v>
      </c>
      <c r="N235" s="55">
        <f t="shared" si="196"/>
        <v>-11879</v>
      </c>
      <c r="O235" s="55">
        <f t="shared" si="196"/>
        <v>-12425</v>
      </c>
      <c r="P235" s="55">
        <f t="shared" si="196"/>
        <v>-13425</v>
      </c>
      <c r="Q235" s="55">
        <f>INT(SUM(Q229:Q234))</f>
        <v>-11352</v>
      </c>
      <c r="R235" s="55">
        <f>SUM(F235:Q235)</f>
        <v>-146084</v>
      </c>
      <c r="T235" s="69">
        <f t="shared" ref="T235" si="197">R235</f>
        <v>-146084</v>
      </c>
    </row>
    <row r="236" spans="1:20" s="13" customFormat="1" ht="13.5" customHeight="1" x14ac:dyDescent="0.15">
      <c r="A236" s="73">
        <v>26</v>
      </c>
      <c r="B236" s="76" t="s">
        <v>63</v>
      </c>
      <c r="C236" s="79" t="s">
        <v>6</v>
      </c>
      <c r="D236" s="80"/>
      <c r="E236" s="81"/>
      <c r="F236" s="46">
        <v>53</v>
      </c>
      <c r="G236" s="46">
        <v>53</v>
      </c>
      <c r="H236" s="46">
        <v>53</v>
      </c>
      <c r="I236" s="46">
        <v>53</v>
      </c>
      <c r="J236" s="46">
        <v>53</v>
      </c>
      <c r="K236" s="46">
        <v>53</v>
      </c>
      <c r="L236" s="46">
        <v>53</v>
      </c>
      <c r="M236" s="46">
        <v>53</v>
      </c>
      <c r="N236" s="46">
        <v>53</v>
      </c>
      <c r="O236" s="46">
        <v>53</v>
      </c>
      <c r="P236" s="46">
        <v>53</v>
      </c>
      <c r="Q236" s="46">
        <v>53</v>
      </c>
      <c r="R236" s="47" t="s">
        <v>7</v>
      </c>
    </row>
    <row r="237" spans="1:20" s="13" customFormat="1" ht="14.25" customHeight="1" thickBot="1" x14ac:dyDescent="0.2">
      <c r="A237" s="74"/>
      <c r="B237" s="77"/>
      <c r="C237" s="23" t="s">
        <v>22</v>
      </c>
      <c r="D237" s="82" t="s">
        <v>9</v>
      </c>
      <c r="E237" s="82"/>
      <c r="F237" s="67">
        <v>6280</v>
      </c>
      <c r="G237" s="67">
        <v>7327</v>
      </c>
      <c r="H237" s="67">
        <v>9532</v>
      </c>
      <c r="I237" s="67">
        <v>8629</v>
      </c>
      <c r="J237" s="67">
        <v>5959</v>
      </c>
      <c r="K237" s="67">
        <v>7595</v>
      </c>
      <c r="L237" s="67">
        <v>7060</v>
      </c>
      <c r="M237" s="67">
        <v>6696</v>
      </c>
      <c r="N237" s="67">
        <v>6886</v>
      </c>
      <c r="O237" s="67">
        <v>6883</v>
      </c>
      <c r="P237" s="67">
        <v>7367</v>
      </c>
      <c r="Q237" s="67">
        <v>6162</v>
      </c>
      <c r="R237" s="48"/>
    </row>
    <row r="238" spans="1:20" s="13" customFormat="1" ht="13.5" customHeight="1" thickBot="1" x14ac:dyDescent="0.2">
      <c r="A238" s="74"/>
      <c r="B238" s="77"/>
      <c r="C238" s="83" t="s">
        <v>8</v>
      </c>
      <c r="D238" s="24" t="s">
        <v>9</v>
      </c>
      <c r="E238" s="25"/>
      <c r="F238" s="49">
        <f>$E238*F236*(185-100)/100</f>
        <v>0</v>
      </c>
      <c r="G238" s="49">
        <f t="shared" ref="G238:Q238" si="198">$E238*G236*(185-100)/100</f>
        <v>0</v>
      </c>
      <c r="H238" s="49">
        <f t="shared" si="198"/>
        <v>0</v>
      </c>
      <c r="I238" s="49">
        <f t="shared" si="198"/>
        <v>0</v>
      </c>
      <c r="J238" s="49">
        <f t="shared" si="198"/>
        <v>0</v>
      </c>
      <c r="K238" s="49">
        <f t="shared" si="198"/>
        <v>0</v>
      </c>
      <c r="L238" s="49">
        <f t="shared" si="198"/>
        <v>0</v>
      </c>
      <c r="M238" s="49">
        <f t="shared" si="198"/>
        <v>0</v>
      </c>
      <c r="N238" s="49">
        <f t="shared" si="198"/>
        <v>0</v>
      </c>
      <c r="O238" s="49">
        <f t="shared" si="198"/>
        <v>0</v>
      </c>
      <c r="P238" s="49">
        <f t="shared" si="198"/>
        <v>0</v>
      </c>
      <c r="Q238" s="49">
        <f t="shared" si="198"/>
        <v>0</v>
      </c>
      <c r="R238" s="50"/>
    </row>
    <row r="239" spans="1:20" s="13" customFormat="1" ht="13.5" customHeight="1" thickBot="1" x14ac:dyDescent="0.2">
      <c r="A239" s="74"/>
      <c r="B239" s="77"/>
      <c r="C239" s="83"/>
      <c r="D239" s="26" t="s">
        <v>10</v>
      </c>
      <c r="E239" s="25"/>
      <c r="F239" s="49">
        <f>$E239*F236</f>
        <v>0</v>
      </c>
      <c r="G239" s="49">
        <f t="shared" ref="G239:Q240" si="199">$E239*G236</f>
        <v>0</v>
      </c>
      <c r="H239" s="49">
        <f t="shared" si="199"/>
        <v>0</v>
      </c>
      <c r="I239" s="49">
        <f t="shared" si="199"/>
        <v>0</v>
      </c>
      <c r="J239" s="49">
        <f t="shared" si="199"/>
        <v>0</v>
      </c>
      <c r="K239" s="49">
        <f t="shared" si="199"/>
        <v>0</v>
      </c>
      <c r="L239" s="49">
        <f t="shared" si="199"/>
        <v>0</v>
      </c>
      <c r="M239" s="49">
        <f t="shared" si="199"/>
        <v>0</v>
      </c>
      <c r="N239" s="49">
        <f t="shared" si="199"/>
        <v>0</v>
      </c>
      <c r="O239" s="49">
        <f t="shared" si="199"/>
        <v>0</v>
      </c>
      <c r="P239" s="49">
        <f t="shared" si="199"/>
        <v>0</v>
      </c>
      <c r="Q239" s="49">
        <f t="shared" si="199"/>
        <v>0</v>
      </c>
      <c r="R239" s="50"/>
    </row>
    <row r="240" spans="1:20" s="13" customFormat="1" ht="13.5" customHeight="1" thickBot="1" x14ac:dyDescent="0.2">
      <c r="A240" s="74"/>
      <c r="B240" s="77"/>
      <c r="C240" s="83" t="s">
        <v>11</v>
      </c>
      <c r="D240" s="26" t="s">
        <v>20</v>
      </c>
      <c r="E240" s="25"/>
      <c r="F240" s="66" t="s">
        <v>35</v>
      </c>
      <c r="G240" s="66" t="s">
        <v>112</v>
      </c>
      <c r="H240" s="66" t="s">
        <v>35</v>
      </c>
      <c r="I240" s="51">
        <f>$E240*I237</f>
        <v>0</v>
      </c>
      <c r="J240" s="51">
        <f t="shared" si="199"/>
        <v>0</v>
      </c>
      <c r="K240" s="51">
        <f t="shared" si="199"/>
        <v>0</v>
      </c>
      <c r="L240" s="66" t="s">
        <v>35</v>
      </c>
      <c r="M240" s="66" t="s">
        <v>35</v>
      </c>
      <c r="N240" s="66" t="s">
        <v>35</v>
      </c>
      <c r="O240" s="66" t="s">
        <v>35</v>
      </c>
      <c r="P240" s="66" t="s">
        <v>35</v>
      </c>
      <c r="Q240" s="66" t="s">
        <v>35</v>
      </c>
      <c r="R240" s="50"/>
    </row>
    <row r="241" spans="1:20" s="13" customFormat="1" ht="13.5" customHeight="1" thickBot="1" x14ac:dyDescent="0.2">
      <c r="A241" s="74"/>
      <c r="B241" s="77"/>
      <c r="C241" s="83"/>
      <c r="D241" s="26" t="s">
        <v>21</v>
      </c>
      <c r="E241" s="25"/>
      <c r="F241" s="51">
        <f>$E241*F237</f>
        <v>0</v>
      </c>
      <c r="G241" s="51">
        <f t="shared" ref="G241:H241" si="200">$E241*G237</f>
        <v>0</v>
      </c>
      <c r="H241" s="51">
        <f t="shared" si="200"/>
        <v>0</v>
      </c>
      <c r="I241" s="66" t="s">
        <v>36</v>
      </c>
      <c r="J241" s="66" t="s">
        <v>36</v>
      </c>
      <c r="K241" s="66" t="s">
        <v>36</v>
      </c>
      <c r="L241" s="51">
        <f>$E241*L237</f>
        <v>0</v>
      </c>
      <c r="M241" s="51">
        <f t="shared" ref="M241:Q241" si="201">$E241*M237</f>
        <v>0</v>
      </c>
      <c r="N241" s="51">
        <f t="shared" si="201"/>
        <v>0</v>
      </c>
      <c r="O241" s="51">
        <f t="shared" si="201"/>
        <v>0</v>
      </c>
      <c r="P241" s="51">
        <f t="shared" si="201"/>
        <v>0</v>
      </c>
      <c r="Q241" s="51">
        <f t="shared" si="201"/>
        <v>0</v>
      </c>
      <c r="R241" s="50"/>
    </row>
    <row r="242" spans="1:20" s="13" customFormat="1" ht="13.5" customHeight="1" x14ac:dyDescent="0.15">
      <c r="A242" s="74"/>
      <c r="B242" s="77"/>
      <c r="C242" s="84" t="s">
        <v>23</v>
      </c>
      <c r="D242" s="85"/>
      <c r="E242" s="27">
        <v>-2.2799999999999998</v>
      </c>
      <c r="F242" s="52">
        <f>$E242*F237</f>
        <v>-14318.4</v>
      </c>
      <c r="G242" s="52">
        <f t="shared" ref="G242:Q242" si="202">$E242*G237</f>
        <v>-16705.559999999998</v>
      </c>
      <c r="H242" s="52">
        <f t="shared" si="202"/>
        <v>-21732.959999999999</v>
      </c>
      <c r="I242" s="52">
        <f t="shared" si="202"/>
        <v>-19674.12</v>
      </c>
      <c r="J242" s="52">
        <f t="shared" si="202"/>
        <v>-13586.519999999999</v>
      </c>
      <c r="K242" s="52">
        <f t="shared" si="202"/>
        <v>-17316.599999999999</v>
      </c>
      <c r="L242" s="52">
        <f t="shared" si="202"/>
        <v>-16096.8</v>
      </c>
      <c r="M242" s="52">
        <f t="shared" si="202"/>
        <v>-15266.88</v>
      </c>
      <c r="N242" s="52">
        <f t="shared" si="202"/>
        <v>-15700.079999999998</v>
      </c>
      <c r="O242" s="52">
        <f t="shared" si="202"/>
        <v>-15693.239999999998</v>
      </c>
      <c r="P242" s="52">
        <f t="shared" si="202"/>
        <v>-16796.759999999998</v>
      </c>
      <c r="Q242" s="52">
        <f t="shared" si="202"/>
        <v>-14049.359999999999</v>
      </c>
      <c r="R242" s="53"/>
    </row>
    <row r="243" spans="1:20" s="13" customFormat="1" ht="13.5" customHeight="1" x14ac:dyDescent="0.15">
      <c r="A243" s="74"/>
      <c r="B243" s="77"/>
      <c r="C243" s="86" t="s">
        <v>30</v>
      </c>
      <c r="D243" s="87"/>
      <c r="E243" s="28">
        <v>1.4</v>
      </c>
      <c r="F243" s="54">
        <f>INT($E243*F237)</f>
        <v>8792</v>
      </c>
      <c r="G243" s="54">
        <f t="shared" ref="G243:Q243" si="203">INT($E243*G237)</f>
        <v>10257</v>
      </c>
      <c r="H243" s="54">
        <f t="shared" si="203"/>
        <v>13344</v>
      </c>
      <c r="I243" s="54">
        <f t="shared" si="203"/>
        <v>12080</v>
      </c>
      <c r="J243" s="54">
        <f t="shared" si="203"/>
        <v>8342</v>
      </c>
      <c r="K243" s="54">
        <f t="shared" si="203"/>
        <v>10633</v>
      </c>
      <c r="L243" s="54">
        <f t="shared" si="203"/>
        <v>9884</v>
      </c>
      <c r="M243" s="54">
        <f t="shared" si="203"/>
        <v>9374</v>
      </c>
      <c r="N243" s="54">
        <f t="shared" si="203"/>
        <v>9640</v>
      </c>
      <c r="O243" s="54">
        <f t="shared" si="203"/>
        <v>9636</v>
      </c>
      <c r="P243" s="54">
        <f t="shared" si="203"/>
        <v>10313</v>
      </c>
      <c r="Q243" s="54">
        <f t="shared" si="203"/>
        <v>8626</v>
      </c>
      <c r="R243" s="48"/>
    </row>
    <row r="244" spans="1:20" s="13" customFormat="1" ht="13.5" customHeight="1" x14ac:dyDescent="0.15">
      <c r="A244" s="75"/>
      <c r="B244" s="78"/>
      <c r="C244" s="88" t="s">
        <v>12</v>
      </c>
      <c r="D244" s="89"/>
      <c r="E244" s="90"/>
      <c r="F244" s="55">
        <f>INT(SUM(F238:F243))</f>
        <v>-5527</v>
      </c>
      <c r="G244" s="55">
        <f>INT(SUM(G238:G243))</f>
        <v>-6449</v>
      </c>
      <c r="H244" s="55">
        <f t="shared" ref="H244:P244" si="204">INT(SUM(H238:H243))</f>
        <v>-8389</v>
      </c>
      <c r="I244" s="55">
        <f t="shared" si="204"/>
        <v>-7595</v>
      </c>
      <c r="J244" s="55">
        <f t="shared" si="204"/>
        <v>-5245</v>
      </c>
      <c r="K244" s="55">
        <f t="shared" si="204"/>
        <v>-6684</v>
      </c>
      <c r="L244" s="55">
        <f t="shared" si="204"/>
        <v>-6213</v>
      </c>
      <c r="M244" s="55">
        <f t="shared" si="204"/>
        <v>-5893</v>
      </c>
      <c r="N244" s="55">
        <f t="shared" si="204"/>
        <v>-6061</v>
      </c>
      <c r="O244" s="55">
        <f t="shared" si="204"/>
        <v>-6058</v>
      </c>
      <c r="P244" s="55">
        <f t="shared" si="204"/>
        <v>-6484</v>
      </c>
      <c r="Q244" s="55">
        <f>INT(SUM(Q238:Q243))</f>
        <v>-5424</v>
      </c>
      <c r="R244" s="55">
        <f>SUM(F244:Q244)</f>
        <v>-76022</v>
      </c>
      <c r="T244" s="69">
        <f t="shared" ref="T244" si="205">R244</f>
        <v>-76022</v>
      </c>
    </row>
    <row r="245" spans="1:20" s="13" customFormat="1" ht="13.5" customHeight="1" x14ac:dyDescent="0.15">
      <c r="A245" s="73">
        <v>27</v>
      </c>
      <c r="B245" s="76" t="s">
        <v>64</v>
      </c>
      <c r="C245" s="79" t="s">
        <v>6</v>
      </c>
      <c r="D245" s="80"/>
      <c r="E245" s="81"/>
      <c r="F245" s="46">
        <v>52</v>
      </c>
      <c r="G245" s="46">
        <v>52</v>
      </c>
      <c r="H245" s="46">
        <v>52</v>
      </c>
      <c r="I245" s="46">
        <v>52</v>
      </c>
      <c r="J245" s="46">
        <v>52</v>
      </c>
      <c r="K245" s="46">
        <v>52</v>
      </c>
      <c r="L245" s="46">
        <v>52</v>
      </c>
      <c r="M245" s="46">
        <v>52</v>
      </c>
      <c r="N245" s="46">
        <v>52</v>
      </c>
      <c r="O245" s="46">
        <v>52</v>
      </c>
      <c r="P245" s="46">
        <v>52</v>
      </c>
      <c r="Q245" s="46">
        <v>52</v>
      </c>
      <c r="R245" s="47" t="s">
        <v>7</v>
      </c>
    </row>
    <row r="246" spans="1:20" s="13" customFormat="1" ht="14.25" customHeight="1" thickBot="1" x14ac:dyDescent="0.2">
      <c r="A246" s="74"/>
      <c r="B246" s="77"/>
      <c r="C246" s="23" t="s">
        <v>22</v>
      </c>
      <c r="D246" s="82" t="s">
        <v>9</v>
      </c>
      <c r="E246" s="82"/>
      <c r="F246" s="67">
        <v>5484</v>
      </c>
      <c r="G246" s="67">
        <v>5837</v>
      </c>
      <c r="H246" s="67">
        <v>7936</v>
      </c>
      <c r="I246" s="67">
        <v>7688</v>
      </c>
      <c r="J246" s="67">
        <v>4489</v>
      </c>
      <c r="K246" s="67">
        <v>8177</v>
      </c>
      <c r="L246" s="67">
        <v>7918</v>
      </c>
      <c r="M246" s="67">
        <v>7797</v>
      </c>
      <c r="N246" s="67">
        <v>8491</v>
      </c>
      <c r="O246" s="67">
        <v>8402</v>
      </c>
      <c r="P246" s="67">
        <v>8815</v>
      </c>
      <c r="Q246" s="67">
        <v>6840</v>
      </c>
      <c r="R246" s="48"/>
    </row>
    <row r="247" spans="1:20" s="13" customFormat="1" ht="13.5" customHeight="1" thickBot="1" x14ac:dyDescent="0.2">
      <c r="A247" s="74"/>
      <c r="B247" s="77"/>
      <c r="C247" s="83" t="s">
        <v>8</v>
      </c>
      <c r="D247" s="24" t="s">
        <v>9</v>
      </c>
      <c r="E247" s="25"/>
      <c r="F247" s="49">
        <f>$E247*F245*(185-100)/100</f>
        <v>0</v>
      </c>
      <c r="G247" s="49">
        <f t="shared" ref="G247:Q247" si="206">$E247*G245*(185-100)/100</f>
        <v>0</v>
      </c>
      <c r="H247" s="49">
        <f t="shared" si="206"/>
        <v>0</v>
      </c>
      <c r="I247" s="49">
        <f t="shared" si="206"/>
        <v>0</v>
      </c>
      <c r="J247" s="49">
        <f t="shared" si="206"/>
        <v>0</v>
      </c>
      <c r="K247" s="49">
        <f t="shared" si="206"/>
        <v>0</v>
      </c>
      <c r="L247" s="49">
        <f t="shared" si="206"/>
        <v>0</v>
      </c>
      <c r="M247" s="49">
        <f t="shared" si="206"/>
        <v>0</v>
      </c>
      <c r="N247" s="49">
        <f t="shared" si="206"/>
        <v>0</v>
      </c>
      <c r="O247" s="49">
        <f t="shared" si="206"/>
        <v>0</v>
      </c>
      <c r="P247" s="49">
        <f t="shared" si="206"/>
        <v>0</v>
      </c>
      <c r="Q247" s="49">
        <f t="shared" si="206"/>
        <v>0</v>
      </c>
      <c r="R247" s="50"/>
    </row>
    <row r="248" spans="1:20" s="13" customFormat="1" ht="13.5" customHeight="1" thickBot="1" x14ac:dyDescent="0.2">
      <c r="A248" s="74"/>
      <c r="B248" s="77"/>
      <c r="C248" s="83"/>
      <c r="D248" s="26" t="s">
        <v>10</v>
      </c>
      <c r="E248" s="25"/>
      <c r="F248" s="49">
        <f>$E248*F245</f>
        <v>0</v>
      </c>
      <c r="G248" s="49">
        <f t="shared" ref="G248:Q249" si="207">$E248*G245</f>
        <v>0</v>
      </c>
      <c r="H248" s="49">
        <f t="shared" si="207"/>
        <v>0</v>
      </c>
      <c r="I248" s="49">
        <f t="shared" si="207"/>
        <v>0</v>
      </c>
      <c r="J248" s="49">
        <f t="shared" si="207"/>
        <v>0</v>
      </c>
      <c r="K248" s="49">
        <f t="shared" si="207"/>
        <v>0</v>
      </c>
      <c r="L248" s="49">
        <f t="shared" si="207"/>
        <v>0</v>
      </c>
      <c r="M248" s="49">
        <f t="shared" si="207"/>
        <v>0</v>
      </c>
      <c r="N248" s="49">
        <f t="shared" si="207"/>
        <v>0</v>
      </c>
      <c r="O248" s="49">
        <f t="shared" si="207"/>
        <v>0</v>
      </c>
      <c r="P248" s="49">
        <f t="shared" si="207"/>
        <v>0</v>
      </c>
      <c r="Q248" s="49">
        <f t="shared" si="207"/>
        <v>0</v>
      </c>
      <c r="R248" s="50"/>
    </row>
    <row r="249" spans="1:20" s="13" customFormat="1" ht="13.5" customHeight="1" thickBot="1" x14ac:dyDescent="0.2">
      <c r="A249" s="74"/>
      <c r="B249" s="77"/>
      <c r="C249" s="83" t="s">
        <v>11</v>
      </c>
      <c r="D249" s="26" t="s">
        <v>20</v>
      </c>
      <c r="E249" s="25"/>
      <c r="F249" s="66" t="s">
        <v>35</v>
      </c>
      <c r="G249" s="66" t="s">
        <v>35</v>
      </c>
      <c r="H249" s="66" t="s">
        <v>35</v>
      </c>
      <c r="I249" s="51">
        <f>$E249*I246</f>
        <v>0</v>
      </c>
      <c r="J249" s="51">
        <f t="shared" si="207"/>
        <v>0</v>
      </c>
      <c r="K249" s="51">
        <f t="shared" si="207"/>
        <v>0</v>
      </c>
      <c r="L249" s="66" t="s">
        <v>112</v>
      </c>
      <c r="M249" s="66" t="s">
        <v>35</v>
      </c>
      <c r="N249" s="66" t="s">
        <v>35</v>
      </c>
      <c r="O249" s="66" t="s">
        <v>35</v>
      </c>
      <c r="P249" s="66" t="s">
        <v>112</v>
      </c>
      <c r="Q249" s="66" t="s">
        <v>35</v>
      </c>
      <c r="R249" s="50"/>
    </row>
    <row r="250" spans="1:20" s="13" customFormat="1" ht="13.5" customHeight="1" thickBot="1" x14ac:dyDescent="0.2">
      <c r="A250" s="74"/>
      <c r="B250" s="77"/>
      <c r="C250" s="83"/>
      <c r="D250" s="26" t="s">
        <v>21</v>
      </c>
      <c r="E250" s="25"/>
      <c r="F250" s="51">
        <f>$E250*F246</f>
        <v>0</v>
      </c>
      <c r="G250" s="51">
        <f t="shared" ref="G250:H250" si="208">$E250*G246</f>
        <v>0</v>
      </c>
      <c r="H250" s="51">
        <f t="shared" si="208"/>
        <v>0</v>
      </c>
      <c r="I250" s="66" t="s">
        <v>36</v>
      </c>
      <c r="J250" s="66" t="s">
        <v>36</v>
      </c>
      <c r="K250" s="66" t="s">
        <v>36</v>
      </c>
      <c r="L250" s="51">
        <f>$E250*L246</f>
        <v>0</v>
      </c>
      <c r="M250" s="51">
        <f t="shared" ref="M250:Q250" si="209">$E250*M246</f>
        <v>0</v>
      </c>
      <c r="N250" s="51">
        <f t="shared" si="209"/>
        <v>0</v>
      </c>
      <c r="O250" s="51">
        <f t="shared" si="209"/>
        <v>0</v>
      </c>
      <c r="P250" s="51">
        <f t="shared" si="209"/>
        <v>0</v>
      </c>
      <c r="Q250" s="51">
        <f t="shared" si="209"/>
        <v>0</v>
      </c>
      <c r="R250" s="50"/>
    </row>
    <row r="251" spans="1:20" s="13" customFormat="1" ht="13.5" customHeight="1" x14ac:dyDescent="0.15">
      <c r="A251" s="74"/>
      <c r="B251" s="77"/>
      <c r="C251" s="84" t="s">
        <v>23</v>
      </c>
      <c r="D251" s="85"/>
      <c r="E251" s="27">
        <v>-2.2799999999999998</v>
      </c>
      <c r="F251" s="52">
        <f>$E251*F246</f>
        <v>-12503.519999999999</v>
      </c>
      <c r="G251" s="52">
        <f t="shared" ref="G251:Q251" si="210">$E251*G246</f>
        <v>-13308.359999999999</v>
      </c>
      <c r="H251" s="52">
        <f t="shared" si="210"/>
        <v>-18094.079999999998</v>
      </c>
      <c r="I251" s="52">
        <f t="shared" si="210"/>
        <v>-17528.64</v>
      </c>
      <c r="J251" s="52">
        <f t="shared" si="210"/>
        <v>-10234.919999999998</v>
      </c>
      <c r="K251" s="52">
        <f t="shared" si="210"/>
        <v>-18643.559999999998</v>
      </c>
      <c r="L251" s="52">
        <f t="shared" si="210"/>
        <v>-18053.039999999997</v>
      </c>
      <c r="M251" s="52">
        <f t="shared" si="210"/>
        <v>-17777.16</v>
      </c>
      <c r="N251" s="52">
        <f t="shared" si="210"/>
        <v>-19359.48</v>
      </c>
      <c r="O251" s="52">
        <f t="shared" si="210"/>
        <v>-19156.559999999998</v>
      </c>
      <c r="P251" s="52">
        <f t="shared" si="210"/>
        <v>-20098.199999999997</v>
      </c>
      <c r="Q251" s="52">
        <f t="shared" si="210"/>
        <v>-15595.199999999999</v>
      </c>
      <c r="R251" s="53"/>
    </row>
    <row r="252" spans="1:20" s="13" customFormat="1" ht="13.5" customHeight="1" x14ac:dyDescent="0.15">
      <c r="A252" s="74"/>
      <c r="B252" s="77"/>
      <c r="C252" s="86" t="s">
        <v>30</v>
      </c>
      <c r="D252" s="87"/>
      <c r="E252" s="28">
        <v>1.4</v>
      </c>
      <c r="F252" s="54">
        <f>INT($E252*F246)</f>
        <v>7677</v>
      </c>
      <c r="G252" s="54">
        <f t="shared" ref="G252:Q252" si="211">INT($E252*G246)</f>
        <v>8171</v>
      </c>
      <c r="H252" s="54">
        <f t="shared" si="211"/>
        <v>11110</v>
      </c>
      <c r="I252" s="54">
        <f t="shared" si="211"/>
        <v>10763</v>
      </c>
      <c r="J252" s="54">
        <f t="shared" si="211"/>
        <v>6284</v>
      </c>
      <c r="K252" s="54">
        <f t="shared" si="211"/>
        <v>11447</v>
      </c>
      <c r="L252" s="54">
        <f t="shared" si="211"/>
        <v>11085</v>
      </c>
      <c r="M252" s="54">
        <f t="shared" si="211"/>
        <v>10915</v>
      </c>
      <c r="N252" s="54">
        <f t="shared" si="211"/>
        <v>11887</v>
      </c>
      <c r="O252" s="54">
        <f t="shared" si="211"/>
        <v>11762</v>
      </c>
      <c r="P252" s="54">
        <f t="shared" si="211"/>
        <v>12341</v>
      </c>
      <c r="Q252" s="54">
        <f t="shared" si="211"/>
        <v>9576</v>
      </c>
      <c r="R252" s="48"/>
    </row>
    <row r="253" spans="1:20" s="13" customFormat="1" ht="13.5" customHeight="1" x14ac:dyDescent="0.15">
      <c r="A253" s="75"/>
      <c r="B253" s="78"/>
      <c r="C253" s="88" t="s">
        <v>12</v>
      </c>
      <c r="D253" s="89"/>
      <c r="E253" s="90"/>
      <c r="F253" s="55">
        <f>INT(SUM(F247:F252))</f>
        <v>-4827</v>
      </c>
      <c r="G253" s="55">
        <f>INT(SUM(G247:G252))</f>
        <v>-5138</v>
      </c>
      <c r="H253" s="55">
        <f t="shared" ref="H253:P253" si="212">INT(SUM(H247:H252))</f>
        <v>-6985</v>
      </c>
      <c r="I253" s="55">
        <f t="shared" si="212"/>
        <v>-6766</v>
      </c>
      <c r="J253" s="55">
        <f t="shared" si="212"/>
        <v>-3951</v>
      </c>
      <c r="K253" s="55">
        <f t="shared" si="212"/>
        <v>-7197</v>
      </c>
      <c r="L253" s="55">
        <f t="shared" si="212"/>
        <v>-6969</v>
      </c>
      <c r="M253" s="55">
        <f t="shared" si="212"/>
        <v>-6863</v>
      </c>
      <c r="N253" s="55">
        <f t="shared" si="212"/>
        <v>-7473</v>
      </c>
      <c r="O253" s="55">
        <f t="shared" si="212"/>
        <v>-7395</v>
      </c>
      <c r="P253" s="55">
        <f t="shared" si="212"/>
        <v>-7758</v>
      </c>
      <c r="Q253" s="55">
        <f>INT(SUM(Q247:Q252))</f>
        <v>-6020</v>
      </c>
      <c r="R253" s="55">
        <f>SUM(F253:Q253)</f>
        <v>-77342</v>
      </c>
      <c r="T253" s="69">
        <f t="shared" ref="T253" si="213">R253</f>
        <v>-77342</v>
      </c>
    </row>
    <row r="254" spans="1:20" s="13" customFormat="1" ht="13.5" customHeight="1" x14ac:dyDescent="0.15">
      <c r="A254" s="73">
        <v>28</v>
      </c>
      <c r="B254" s="76" t="s">
        <v>65</v>
      </c>
      <c r="C254" s="79" t="s">
        <v>6</v>
      </c>
      <c r="D254" s="80"/>
      <c r="E254" s="81"/>
      <c r="F254" s="46">
        <v>54</v>
      </c>
      <c r="G254" s="46">
        <v>54</v>
      </c>
      <c r="H254" s="46">
        <v>54</v>
      </c>
      <c r="I254" s="46">
        <v>54</v>
      </c>
      <c r="J254" s="46">
        <v>54</v>
      </c>
      <c r="K254" s="46">
        <v>54</v>
      </c>
      <c r="L254" s="46">
        <v>54</v>
      </c>
      <c r="M254" s="46">
        <v>54</v>
      </c>
      <c r="N254" s="46">
        <v>54</v>
      </c>
      <c r="O254" s="46">
        <v>54</v>
      </c>
      <c r="P254" s="46">
        <v>54</v>
      </c>
      <c r="Q254" s="46">
        <v>54</v>
      </c>
      <c r="R254" s="47" t="s">
        <v>7</v>
      </c>
    </row>
    <row r="255" spans="1:20" s="13" customFormat="1" ht="14.25" customHeight="1" thickBot="1" x14ac:dyDescent="0.2">
      <c r="A255" s="74"/>
      <c r="B255" s="77"/>
      <c r="C255" s="23" t="s">
        <v>22</v>
      </c>
      <c r="D255" s="82" t="s">
        <v>9</v>
      </c>
      <c r="E255" s="82"/>
      <c r="F255" s="67">
        <v>5357</v>
      </c>
      <c r="G255" s="67">
        <v>6002</v>
      </c>
      <c r="H255" s="67">
        <v>7672</v>
      </c>
      <c r="I255" s="67">
        <v>8115</v>
      </c>
      <c r="J255" s="67">
        <v>4295</v>
      </c>
      <c r="K255" s="67">
        <v>7649</v>
      </c>
      <c r="L255" s="67">
        <v>6785</v>
      </c>
      <c r="M255" s="67">
        <v>6394</v>
      </c>
      <c r="N255" s="67">
        <v>7097</v>
      </c>
      <c r="O255" s="67">
        <v>6916</v>
      </c>
      <c r="P255" s="67">
        <v>6998</v>
      </c>
      <c r="Q255" s="67">
        <v>5501</v>
      </c>
      <c r="R255" s="48"/>
    </row>
    <row r="256" spans="1:20" s="13" customFormat="1" ht="13.5" customHeight="1" thickBot="1" x14ac:dyDescent="0.2">
      <c r="A256" s="74"/>
      <c r="B256" s="77"/>
      <c r="C256" s="83" t="s">
        <v>8</v>
      </c>
      <c r="D256" s="24" t="s">
        <v>9</v>
      </c>
      <c r="E256" s="25"/>
      <c r="F256" s="49">
        <f>$E256*F254*(185-100)/100</f>
        <v>0</v>
      </c>
      <c r="G256" s="49">
        <f t="shared" ref="G256:Q256" si="214">$E256*G254*(185-100)/100</f>
        <v>0</v>
      </c>
      <c r="H256" s="49">
        <f t="shared" si="214"/>
        <v>0</v>
      </c>
      <c r="I256" s="49">
        <f t="shared" si="214"/>
        <v>0</v>
      </c>
      <c r="J256" s="49">
        <f t="shared" si="214"/>
        <v>0</v>
      </c>
      <c r="K256" s="49">
        <f t="shared" si="214"/>
        <v>0</v>
      </c>
      <c r="L256" s="49">
        <f t="shared" si="214"/>
        <v>0</v>
      </c>
      <c r="M256" s="49">
        <f t="shared" si="214"/>
        <v>0</v>
      </c>
      <c r="N256" s="49">
        <f t="shared" si="214"/>
        <v>0</v>
      </c>
      <c r="O256" s="49">
        <f t="shared" si="214"/>
        <v>0</v>
      </c>
      <c r="P256" s="49">
        <f t="shared" si="214"/>
        <v>0</v>
      </c>
      <c r="Q256" s="49">
        <f t="shared" si="214"/>
        <v>0</v>
      </c>
      <c r="R256" s="50"/>
    </row>
    <row r="257" spans="1:20" s="13" customFormat="1" ht="13.5" customHeight="1" thickBot="1" x14ac:dyDescent="0.2">
      <c r="A257" s="74"/>
      <c r="B257" s="77"/>
      <c r="C257" s="83"/>
      <c r="D257" s="26" t="s">
        <v>10</v>
      </c>
      <c r="E257" s="25"/>
      <c r="F257" s="49">
        <f>$E257*F254</f>
        <v>0</v>
      </c>
      <c r="G257" s="49">
        <f t="shared" ref="G257:Q258" si="215">$E257*G254</f>
        <v>0</v>
      </c>
      <c r="H257" s="49">
        <f t="shared" si="215"/>
        <v>0</v>
      </c>
      <c r="I257" s="49">
        <f t="shared" si="215"/>
        <v>0</v>
      </c>
      <c r="J257" s="49">
        <f t="shared" si="215"/>
        <v>0</v>
      </c>
      <c r="K257" s="49">
        <f t="shared" si="215"/>
        <v>0</v>
      </c>
      <c r="L257" s="49">
        <f t="shared" si="215"/>
        <v>0</v>
      </c>
      <c r="M257" s="49">
        <f t="shared" si="215"/>
        <v>0</v>
      </c>
      <c r="N257" s="49">
        <f t="shared" si="215"/>
        <v>0</v>
      </c>
      <c r="O257" s="49">
        <f t="shared" si="215"/>
        <v>0</v>
      </c>
      <c r="P257" s="49">
        <f t="shared" si="215"/>
        <v>0</v>
      </c>
      <c r="Q257" s="49">
        <f t="shared" si="215"/>
        <v>0</v>
      </c>
      <c r="R257" s="50"/>
    </row>
    <row r="258" spans="1:20" s="13" customFormat="1" ht="13.5" customHeight="1" thickBot="1" x14ac:dyDescent="0.2">
      <c r="A258" s="74"/>
      <c r="B258" s="77"/>
      <c r="C258" s="83" t="s">
        <v>11</v>
      </c>
      <c r="D258" s="26" t="s">
        <v>20</v>
      </c>
      <c r="E258" s="25"/>
      <c r="F258" s="66" t="s">
        <v>35</v>
      </c>
      <c r="G258" s="66" t="s">
        <v>35</v>
      </c>
      <c r="H258" s="66" t="s">
        <v>35</v>
      </c>
      <c r="I258" s="51">
        <f>$E258*I255</f>
        <v>0</v>
      </c>
      <c r="J258" s="51">
        <f t="shared" si="215"/>
        <v>0</v>
      </c>
      <c r="K258" s="51">
        <f t="shared" si="215"/>
        <v>0</v>
      </c>
      <c r="L258" s="66" t="s">
        <v>35</v>
      </c>
      <c r="M258" s="66" t="s">
        <v>35</v>
      </c>
      <c r="N258" s="66" t="s">
        <v>112</v>
      </c>
      <c r="O258" s="66" t="s">
        <v>35</v>
      </c>
      <c r="P258" s="66" t="s">
        <v>112</v>
      </c>
      <c r="Q258" s="66" t="s">
        <v>35</v>
      </c>
      <c r="R258" s="50"/>
    </row>
    <row r="259" spans="1:20" s="13" customFormat="1" ht="13.5" customHeight="1" thickBot="1" x14ac:dyDescent="0.2">
      <c r="A259" s="74"/>
      <c r="B259" s="77"/>
      <c r="C259" s="83"/>
      <c r="D259" s="26" t="s">
        <v>21</v>
      </c>
      <c r="E259" s="25"/>
      <c r="F259" s="51">
        <f>$E259*F255</f>
        <v>0</v>
      </c>
      <c r="G259" s="51">
        <f t="shared" ref="G259:H259" si="216">$E259*G255</f>
        <v>0</v>
      </c>
      <c r="H259" s="51">
        <f t="shared" si="216"/>
        <v>0</v>
      </c>
      <c r="I259" s="66" t="s">
        <v>36</v>
      </c>
      <c r="J259" s="66" t="s">
        <v>36</v>
      </c>
      <c r="K259" s="66" t="s">
        <v>36</v>
      </c>
      <c r="L259" s="51">
        <f>$E259*L255</f>
        <v>0</v>
      </c>
      <c r="M259" s="51">
        <f t="shared" ref="M259:Q259" si="217">$E259*M255</f>
        <v>0</v>
      </c>
      <c r="N259" s="51">
        <f t="shared" si="217"/>
        <v>0</v>
      </c>
      <c r="O259" s="51">
        <f t="shared" si="217"/>
        <v>0</v>
      </c>
      <c r="P259" s="51">
        <f t="shared" si="217"/>
        <v>0</v>
      </c>
      <c r="Q259" s="51">
        <f t="shared" si="217"/>
        <v>0</v>
      </c>
      <c r="R259" s="50"/>
    </row>
    <row r="260" spans="1:20" s="13" customFormat="1" ht="13.5" customHeight="1" x14ac:dyDescent="0.15">
      <c r="A260" s="74"/>
      <c r="B260" s="77"/>
      <c r="C260" s="84" t="s">
        <v>23</v>
      </c>
      <c r="D260" s="85"/>
      <c r="E260" s="27">
        <v>-2.2799999999999998</v>
      </c>
      <c r="F260" s="52">
        <f>$E260*F255</f>
        <v>-12213.96</v>
      </c>
      <c r="G260" s="52">
        <f t="shared" ref="G260:Q260" si="218">$E260*G255</f>
        <v>-13684.56</v>
      </c>
      <c r="H260" s="52">
        <f t="shared" si="218"/>
        <v>-17492.16</v>
      </c>
      <c r="I260" s="52">
        <f t="shared" si="218"/>
        <v>-18502.199999999997</v>
      </c>
      <c r="J260" s="52">
        <f t="shared" si="218"/>
        <v>-9792.5999999999985</v>
      </c>
      <c r="K260" s="52">
        <f t="shared" si="218"/>
        <v>-17439.719999999998</v>
      </c>
      <c r="L260" s="52">
        <f t="shared" si="218"/>
        <v>-15469.8</v>
      </c>
      <c r="M260" s="52">
        <f t="shared" si="218"/>
        <v>-14578.319999999998</v>
      </c>
      <c r="N260" s="52">
        <f t="shared" si="218"/>
        <v>-16181.159999999998</v>
      </c>
      <c r="O260" s="52">
        <f t="shared" si="218"/>
        <v>-15768.479999999998</v>
      </c>
      <c r="P260" s="52">
        <f t="shared" si="218"/>
        <v>-15955.439999999999</v>
      </c>
      <c r="Q260" s="52">
        <f t="shared" si="218"/>
        <v>-12542.279999999999</v>
      </c>
      <c r="R260" s="53"/>
    </row>
    <row r="261" spans="1:20" s="13" customFormat="1" ht="13.5" customHeight="1" x14ac:dyDescent="0.15">
      <c r="A261" s="74"/>
      <c r="B261" s="77"/>
      <c r="C261" s="86" t="s">
        <v>30</v>
      </c>
      <c r="D261" s="87"/>
      <c r="E261" s="28">
        <v>1.4</v>
      </c>
      <c r="F261" s="54">
        <f>INT($E261*F255)</f>
        <v>7499</v>
      </c>
      <c r="G261" s="54">
        <f t="shared" ref="G261:Q261" si="219">INT($E261*G255)</f>
        <v>8402</v>
      </c>
      <c r="H261" s="54">
        <f t="shared" si="219"/>
        <v>10740</v>
      </c>
      <c r="I261" s="54">
        <f t="shared" si="219"/>
        <v>11361</v>
      </c>
      <c r="J261" s="54">
        <f t="shared" si="219"/>
        <v>6013</v>
      </c>
      <c r="K261" s="54">
        <f t="shared" si="219"/>
        <v>10708</v>
      </c>
      <c r="L261" s="54">
        <f t="shared" si="219"/>
        <v>9499</v>
      </c>
      <c r="M261" s="54">
        <f t="shared" si="219"/>
        <v>8951</v>
      </c>
      <c r="N261" s="54">
        <f t="shared" si="219"/>
        <v>9935</v>
      </c>
      <c r="O261" s="54">
        <f t="shared" si="219"/>
        <v>9682</v>
      </c>
      <c r="P261" s="54">
        <f t="shared" si="219"/>
        <v>9797</v>
      </c>
      <c r="Q261" s="54">
        <f t="shared" si="219"/>
        <v>7701</v>
      </c>
      <c r="R261" s="48"/>
    </row>
    <row r="262" spans="1:20" s="13" customFormat="1" ht="13.5" customHeight="1" x14ac:dyDescent="0.15">
      <c r="A262" s="75"/>
      <c r="B262" s="78"/>
      <c r="C262" s="88" t="s">
        <v>12</v>
      </c>
      <c r="D262" s="89"/>
      <c r="E262" s="90"/>
      <c r="F262" s="55">
        <f>INT(SUM(F256:F261))</f>
        <v>-4715</v>
      </c>
      <c r="G262" s="55">
        <f>INT(SUM(G256:G261))</f>
        <v>-5283</v>
      </c>
      <c r="H262" s="55">
        <f t="shared" ref="H262:P262" si="220">INT(SUM(H256:H261))</f>
        <v>-6753</v>
      </c>
      <c r="I262" s="55">
        <f t="shared" si="220"/>
        <v>-7142</v>
      </c>
      <c r="J262" s="55">
        <f t="shared" si="220"/>
        <v>-3780</v>
      </c>
      <c r="K262" s="55">
        <f t="shared" si="220"/>
        <v>-6732</v>
      </c>
      <c r="L262" s="55">
        <f t="shared" si="220"/>
        <v>-5971</v>
      </c>
      <c r="M262" s="55">
        <f t="shared" si="220"/>
        <v>-5628</v>
      </c>
      <c r="N262" s="55">
        <f t="shared" si="220"/>
        <v>-6247</v>
      </c>
      <c r="O262" s="55">
        <f t="shared" si="220"/>
        <v>-6087</v>
      </c>
      <c r="P262" s="55">
        <f t="shared" si="220"/>
        <v>-6159</v>
      </c>
      <c r="Q262" s="55">
        <f>INT(SUM(Q256:Q261))</f>
        <v>-4842</v>
      </c>
      <c r="R262" s="55">
        <f>SUM(F262:Q262)</f>
        <v>-69339</v>
      </c>
      <c r="T262" s="69">
        <f t="shared" ref="T262" si="221">R262</f>
        <v>-69339</v>
      </c>
    </row>
    <row r="263" spans="1:20" s="13" customFormat="1" ht="13.5" customHeight="1" x14ac:dyDescent="0.15">
      <c r="A263" s="73">
        <v>29</v>
      </c>
      <c r="B263" s="76" t="s">
        <v>66</v>
      </c>
      <c r="C263" s="79" t="s">
        <v>6</v>
      </c>
      <c r="D263" s="80"/>
      <c r="E263" s="81"/>
      <c r="F263" s="46">
        <v>47</v>
      </c>
      <c r="G263" s="46">
        <v>47</v>
      </c>
      <c r="H263" s="46">
        <v>47</v>
      </c>
      <c r="I263" s="46">
        <v>47</v>
      </c>
      <c r="J263" s="46">
        <v>47</v>
      </c>
      <c r="K263" s="46">
        <v>47</v>
      </c>
      <c r="L263" s="46">
        <v>47</v>
      </c>
      <c r="M263" s="46">
        <v>47</v>
      </c>
      <c r="N263" s="46">
        <v>47</v>
      </c>
      <c r="O263" s="46">
        <v>47</v>
      </c>
      <c r="P263" s="46">
        <v>47</v>
      </c>
      <c r="Q263" s="46">
        <v>47</v>
      </c>
      <c r="R263" s="47" t="s">
        <v>7</v>
      </c>
    </row>
    <row r="264" spans="1:20" s="13" customFormat="1" ht="14.25" customHeight="1" thickBot="1" x14ac:dyDescent="0.2">
      <c r="A264" s="74"/>
      <c r="B264" s="77"/>
      <c r="C264" s="23" t="s">
        <v>22</v>
      </c>
      <c r="D264" s="82" t="s">
        <v>9</v>
      </c>
      <c r="E264" s="82"/>
      <c r="F264" s="67">
        <v>4508</v>
      </c>
      <c r="G264" s="67">
        <v>4742</v>
      </c>
      <c r="H264" s="67">
        <v>6920</v>
      </c>
      <c r="I264" s="67">
        <v>7963</v>
      </c>
      <c r="J264" s="67">
        <v>5493</v>
      </c>
      <c r="K264" s="67">
        <v>6123</v>
      </c>
      <c r="L264" s="67">
        <v>7044</v>
      </c>
      <c r="M264" s="67">
        <v>6225</v>
      </c>
      <c r="N264" s="67">
        <v>7635</v>
      </c>
      <c r="O264" s="67">
        <v>6991</v>
      </c>
      <c r="P264" s="67">
        <v>7634</v>
      </c>
      <c r="Q264" s="67">
        <v>5974</v>
      </c>
      <c r="R264" s="48"/>
    </row>
    <row r="265" spans="1:20" s="13" customFormat="1" ht="13.5" customHeight="1" thickBot="1" x14ac:dyDescent="0.2">
      <c r="A265" s="74"/>
      <c r="B265" s="77"/>
      <c r="C265" s="83" t="s">
        <v>8</v>
      </c>
      <c r="D265" s="24" t="s">
        <v>9</v>
      </c>
      <c r="E265" s="25"/>
      <c r="F265" s="49">
        <f>$E265*F263*(185-100)/100</f>
        <v>0</v>
      </c>
      <c r="G265" s="49">
        <f t="shared" ref="G265:Q265" si="222">$E265*G263*(185-100)/100</f>
        <v>0</v>
      </c>
      <c r="H265" s="49">
        <f t="shared" si="222"/>
        <v>0</v>
      </c>
      <c r="I265" s="49">
        <f t="shared" si="222"/>
        <v>0</v>
      </c>
      <c r="J265" s="49">
        <f t="shared" si="222"/>
        <v>0</v>
      </c>
      <c r="K265" s="49">
        <f t="shared" si="222"/>
        <v>0</v>
      </c>
      <c r="L265" s="49">
        <f t="shared" si="222"/>
        <v>0</v>
      </c>
      <c r="M265" s="49">
        <f t="shared" si="222"/>
        <v>0</v>
      </c>
      <c r="N265" s="49">
        <f t="shared" si="222"/>
        <v>0</v>
      </c>
      <c r="O265" s="49">
        <f t="shared" si="222"/>
        <v>0</v>
      </c>
      <c r="P265" s="49">
        <f t="shared" si="222"/>
        <v>0</v>
      </c>
      <c r="Q265" s="49">
        <f t="shared" si="222"/>
        <v>0</v>
      </c>
      <c r="R265" s="50"/>
    </row>
    <row r="266" spans="1:20" s="13" customFormat="1" ht="13.5" customHeight="1" thickBot="1" x14ac:dyDescent="0.2">
      <c r="A266" s="74"/>
      <c r="B266" s="77"/>
      <c r="C266" s="83"/>
      <c r="D266" s="26" t="s">
        <v>10</v>
      </c>
      <c r="E266" s="25"/>
      <c r="F266" s="49">
        <f>$E266*F263</f>
        <v>0</v>
      </c>
      <c r="G266" s="49">
        <f t="shared" ref="G266:Q267" si="223">$E266*G263</f>
        <v>0</v>
      </c>
      <c r="H266" s="49">
        <f t="shared" si="223"/>
        <v>0</v>
      </c>
      <c r="I266" s="49">
        <f t="shared" si="223"/>
        <v>0</v>
      </c>
      <c r="J266" s="49">
        <f t="shared" si="223"/>
        <v>0</v>
      </c>
      <c r="K266" s="49">
        <f t="shared" si="223"/>
        <v>0</v>
      </c>
      <c r="L266" s="49">
        <f t="shared" si="223"/>
        <v>0</v>
      </c>
      <c r="M266" s="49">
        <f t="shared" si="223"/>
        <v>0</v>
      </c>
      <c r="N266" s="49">
        <f t="shared" si="223"/>
        <v>0</v>
      </c>
      <c r="O266" s="49">
        <f t="shared" si="223"/>
        <v>0</v>
      </c>
      <c r="P266" s="49">
        <f t="shared" si="223"/>
        <v>0</v>
      </c>
      <c r="Q266" s="49">
        <f t="shared" si="223"/>
        <v>0</v>
      </c>
      <c r="R266" s="50"/>
    </row>
    <row r="267" spans="1:20" s="13" customFormat="1" ht="13.5" customHeight="1" thickBot="1" x14ac:dyDescent="0.2">
      <c r="A267" s="74"/>
      <c r="B267" s="77"/>
      <c r="C267" s="83" t="s">
        <v>11</v>
      </c>
      <c r="D267" s="26" t="s">
        <v>20</v>
      </c>
      <c r="E267" s="25"/>
      <c r="F267" s="66" t="s">
        <v>35</v>
      </c>
      <c r="G267" s="66" t="s">
        <v>35</v>
      </c>
      <c r="H267" s="66" t="s">
        <v>35</v>
      </c>
      <c r="I267" s="51">
        <f>$E267*I264</f>
        <v>0</v>
      </c>
      <c r="J267" s="51">
        <f t="shared" si="223"/>
        <v>0</v>
      </c>
      <c r="K267" s="51">
        <f t="shared" si="223"/>
        <v>0</v>
      </c>
      <c r="L267" s="66" t="s">
        <v>35</v>
      </c>
      <c r="M267" s="66" t="s">
        <v>35</v>
      </c>
      <c r="N267" s="66" t="s">
        <v>35</v>
      </c>
      <c r="O267" s="66" t="s">
        <v>35</v>
      </c>
      <c r="P267" s="66" t="s">
        <v>35</v>
      </c>
      <c r="Q267" s="66" t="s">
        <v>35</v>
      </c>
      <c r="R267" s="50"/>
    </row>
    <row r="268" spans="1:20" s="13" customFormat="1" ht="13.5" customHeight="1" thickBot="1" x14ac:dyDescent="0.2">
      <c r="A268" s="74"/>
      <c r="B268" s="77"/>
      <c r="C268" s="83"/>
      <c r="D268" s="26" t="s">
        <v>21</v>
      </c>
      <c r="E268" s="25"/>
      <c r="F268" s="51">
        <f>$E268*F264</f>
        <v>0</v>
      </c>
      <c r="G268" s="51">
        <f t="shared" ref="G268:H268" si="224">$E268*G264</f>
        <v>0</v>
      </c>
      <c r="H268" s="51">
        <f t="shared" si="224"/>
        <v>0</v>
      </c>
      <c r="I268" s="66" t="s">
        <v>36</v>
      </c>
      <c r="J268" s="66" t="s">
        <v>36</v>
      </c>
      <c r="K268" s="66" t="s">
        <v>36</v>
      </c>
      <c r="L268" s="51">
        <f>$E268*L264</f>
        <v>0</v>
      </c>
      <c r="M268" s="51">
        <f t="shared" ref="M268:Q268" si="225">$E268*M264</f>
        <v>0</v>
      </c>
      <c r="N268" s="51">
        <f t="shared" si="225"/>
        <v>0</v>
      </c>
      <c r="O268" s="51">
        <f t="shared" si="225"/>
        <v>0</v>
      </c>
      <c r="P268" s="51">
        <f t="shared" si="225"/>
        <v>0</v>
      </c>
      <c r="Q268" s="51">
        <f t="shared" si="225"/>
        <v>0</v>
      </c>
      <c r="R268" s="50"/>
    </row>
    <row r="269" spans="1:20" s="13" customFormat="1" ht="13.5" customHeight="1" x14ac:dyDescent="0.15">
      <c r="A269" s="74"/>
      <c r="B269" s="77"/>
      <c r="C269" s="84" t="s">
        <v>23</v>
      </c>
      <c r="D269" s="85"/>
      <c r="E269" s="27">
        <v>-2.2799999999999998</v>
      </c>
      <c r="F269" s="52">
        <f>$E269*F264</f>
        <v>-10278.24</v>
      </c>
      <c r="G269" s="52">
        <f t="shared" ref="G269:Q269" si="226">$E269*G264</f>
        <v>-10811.759999999998</v>
      </c>
      <c r="H269" s="52">
        <f t="shared" si="226"/>
        <v>-15777.599999999999</v>
      </c>
      <c r="I269" s="52">
        <f t="shared" si="226"/>
        <v>-18155.64</v>
      </c>
      <c r="J269" s="52">
        <f t="shared" si="226"/>
        <v>-12524.039999999999</v>
      </c>
      <c r="K269" s="52">
        <f t="shared" si="226"/>
        <v>-13960.439999999999</v>
      </c>
      <c r="L269" s="52">
        <f t="shared" si="226"/>
        <v>-16060.319999999998</v>
      </c>
      <c r="M269" s="52">
        <f t="shared" si="226"/>
        <v>-14192.999999999998</v>
      </c>
      <c r="N269" s="52">
        <f t="shared" si="226"/>
        <v>-17407.8</v>
      </c>
      <c r="O269" s="52">
        <f t="shared" si="226"/>
        <v>-15939.479999999998</v>
      </c>
      <c r="P269" s="52">
        <f t="shared" si="226"/>
        <v>-17405.519999999997</v>
      </c>
      <c r="Q269" s="52">
        <f t="shared" si="226"/>
        <v>-13620.72</v>
      </c>
      <c r="R269" s="53"/>
    </row>
    <row r="270" spans="1:20" s="13" customFormat="1" ht="13.5" customHeight="1" x14ac:dyDescent="0.15">
      <c r="A270" s="74"/>
      <c r="B270" s="77"/>
      <c r="C270" s="86" t="s">
        <v>30</v>
      </c>
      <c r="D270" s="87"/>
      <c r="E270" s="28">
        <v>1.4</v>
      </c>
      <c r="F270" s="54">
        <f>INT($E270*F264)</f>
        <v>6311</v>
      </c>
      <c r="G270" s="54">
        <f t="shared" ref="G270:Q270" si="227">INT($E270*G264)</f>
        <v>6638</v>
      </c>
      <c r="H270" s="54">
        <f t="shared" si="227"/>
        <v>9688</v>
      </c>
      <c r="I270" s="54">
        <f t="shared" si="227"/>
        <v>11148</v>
      </c>
      <c r="J270" s="54">
        <f t="shared" si="227"/>
        <v>7690</v>
      </c>
      <c r="K270" s="54">
        <f t="shared" si="227"/>
        <v>8572</v>
      </c>
      <c r="L270" s="54">
        <f t="shared" si="227"/>
        <v>9861</v>
      </c>
      <c r="M270" s="54">
        <f t="shared" si="227"/>
        <v>8715</v>
      </c>
      <c r="N270" s="54">
        <f t="shared" si="227"/>
        <v>10689</v>
      </c>
      <c r="O270" s="54">
        <f t="shared" si="227"/>
        <v>9787</v>
      </c>
      <c r="P270" s="54">
        <f t="shared" si="227"/>
        <v>10687</v>
      </c>
      <c r="Q270" s="54">
        <f t="shared" si="227"/>
        <v>8363</v>
      </c>
      <c r="R270" s="48"/>
    </row>
    <row r="271" spans="1:20" s="13" customFormat="1" ht="13.5" customHeight="1" x14ac:dyDescent="0.15">
      <c r="A271" s="75"/>
      <c r="B271" s="78"/>
      <c r="C271" s="88" t="s">
        <v>12</v>
      </c>
      <c r="D271" s="89"/>
      <c r="E271" s="90"/>
      <c r="F271" s="55">
        <f>INT(SUM(F265:F270))</f>
        <v>-3968</v>
      </c>
      <c r="G271" s="55">
        <f>INT(SUM(G265:G270))</f>
        <v>-4174</v>
      </c>
      <c r="H271" s="55">
        <f t="shared" ref="H271:P271" si="228">INT(SUM(H265:H270))</f>
        <v>-6090</v>
      </c>
      <c r="I271" s="55">
        <f t="shared" si="228"/>
        <v>-7008</v>
      </c>
      <c r="J271" s="55">
        <f t="shared" si="228"/>
        <v>-4835</v>
      </c>
      <c r="K271" s="55">
        <f t="shared" si="228"/>
        <v>-5389</v>
      </c>
      <c r="L271" s="55">
        <f t="shared" si="228"/>
        <v>-6200</v>
      </c>
      <c r="M271" s="55">
        <f t="shared" si="228"/>
        <v>-5478</v>
      </c>
      <c r="N271" s="55">
        <f t="shared" si="228"/>
        <v>-6719</v>
      </c>
      <c r="O271" s="55">
        <f t="shared" si="228"/>
        <v>-6153</v>
      </c>
      <c r="P271" s="55">
        <f t="shared" si="228"/>
        <v>-6719</v>
      </c>
      <c r="Q271" s="55">
        <f>INT(SUM(Q265:Q270))</f>
        <v>-5258</v>
      </c>
      <c r="R271" s="55">
        <f>SUM(F271:Q271)</f>
        <v>-67991</v>
      </c>
      <c r="T271" s="69">
        <f t="shared" ref="T271" si="229">R271</f>
        <v>-67991</v>
      </c>
    </row>
    <row r="272" spans="1:20" s="13" customFormat="1" ht="13.5" customHeight="1" x14ac:dyDescent="0.15">
      <c r="A272" s="73">
        <v>30</v>
      </c>
      <c r="B272" s="76" t="s">
        <v>67</v>
      </c>
      <c r="C272" s="79" t="s">
        <v>6</v>
      </c>
      <c r="D272" s="80"/>
      <c r="E272" s="81"/>
      <c r="F272" s="46">
        <v>54</v>
      </c>
      <c r="G272" s="46">
        <v>54</v>
      </c>
      <c r="H272" s="46">
        <v>54</v>
      </c>
      <c r="I272" s="46">
        <v>54</v>
      </c>
      <c r="J272" s="46">
        <v>54</v>
      </c>
      <c r="K272" s="46">
        <v>54</v>
      </c>
      <c r="L272" s="46">
        <v>54</v>
      </c>
      <c r="M272" s="46">
        <v>54</v>
      </c>
      <c r="N272" s="46">
        <v>54</v>
      </c>
      <c r="O272" s="46">
        <v>54</v>
      </c>
      <c r="P272" s="46">
        <v>54</v>
      </c>
      <c r="Q272" s="46">
        <v>54</v>
      </c>
      <c r="R272" s="47" t="s">
        <v>7</v>
      </c>
    </row>
    <row r="273" spans="1:20" s="13" customFormat="1" ht="14.25" customHeight="1" thickBot="1" x14ac:dyDescent="0.2">
      <c r="A273" s="74"/>
      <c r="B273" s="77"/>
      <c r="C273" s="23" t="s">
        <v>22</v>
      </c>
      <c r="D273" s="82" t="s">
        <v>9</v>
      </c>
      <c r="E273" s="82"/>
      <c r="F273" s="67">
        <v>5163</v>
      </c>
      <c r="G273" s="67">
        <v>5340</v>
      </c>
      <c r="H273" s="67">
        <v>7887</v>
      </c>
      <c r="I273" s="67">
        <v>6834</v>
      </c>
      <c r="J273" s="67">
        <v>3490</v>
      </c>
      <c r="K273" s="67">
        <v>6997</v>
      </c>
      <c r="L273" s="67">
        <v>6321</v>
      </c>
      <c r="M273" s="67">
        <v>6343</v>
      </c>
      <c r="N273" s="67">
        <v>6783</v>
      </c>
      <c r="O273" s="67">
        <v>6673</v>
      </c>
      <c r="P273" s="67">
        <v>7748</v>
      </c>
      <c r="Q273" s="67">
        <v>6790</v>
      </c>
      <c r="R273" s="48"/>
    </row>
    <row r="274" spans="1:20" s="13" customFormat="1" ht="13.5" customHeight="1" thickBot="1" x14ac:dyDescent="0.2">
      <c r="A274" s="74"/>
      <c r="B274" s="77"/>
      <c r="C274" s="83" t="s">
        <v>8</v>
      </c>
      <c r="D274" s="24" t="s">
        <v>9</v>
      </c>
      <c r="E274" s="25"/>
      <c r="F274" s="49">
        <f>$E274*F272*(185-100)/100</f>
        <v>0</v>
      </c>
      <c r="G274" s="49">
        <f t="shared" ref="G274:Q274" si="230">$E274*G272*(185-100)/100</f>
        <v>0</v>
      </c>
      <c r="H274" s="49">
        <f t="shared" si="230"/>
        <v>0</v>
      </c>
      <c r="I274" s="49">
        <f t="shared" si="230"/>
        <v>0</v>
      </c>
      <c r="J274" s="49">
        <f t="shared" si="230"/>
        <v>0</v>
      </c>
      <c r="K274" s="49">
        <f t="shared" si="230"/>
        <v>0</v>
      </c>
      <c r="L274" s="49">
        <f t="shared" si="230"/>
        <v>0</v>
      </c>
      <c r="M274" s="49">
        <f t="shared" si="230"/>
        <v>0</v>
      </c>
      <c r="N274" s="49">
        <f t="shared" si="230"/>
        <v>0</v>
      </c>
      <c r="O274" s="49">
        <f t="shared" si="230"/>
        <v>0</v>
      </c>
      <c r="P274" s="49">
        <f t="shared" si="230"/>
        <v>0</v>
      </c>
      <c r="Q274" s="49">
        <f t="shared" si="230"/>
        <v>0</v>
      </c>
      <c r="R274" s="50"/>
    </row>
    <row r="275" spans="1:20" s="13" customFormat="1" ht="13.5" customHeight="1" thickBot="1" x14ac:dyDescent="0.2">
      <c r="A275" s="74"/>
      <c r="B275" s="77"/>
      <c r="C275" s="83"/>
      <c r="D275" s="26" t="s">
        <v>10</v>
      </c>
      <c r="E275" s="25"/>
      <c r="F275" s="49">
        <f>$E275*F272</f>
        <v>0</v>
      </c>
      <c r="G275" s="49">
        <f t="shared" ref="G275:Q276" si="231">$E275*G272</f>
        <v>0</v>
      </c>
      <c r="H275" s="49">
        <f t="shared" si="231"/>
        <v>0</v>
      </c>
      <c r="I275" s="49">
        <f t="shared" si="231"/>
        <v>0</v>
      </c>
      <c r="J275" s="49">
        <f t="shared" si="231"/>
        <v>0</v>
      </c>
      <c r="K275" s="49">
        <f t="shared" si="231"/>
        <v>0</v>
      </c>
      <c r="L275" s="49">
        <f t="shared" si="231"/>
        <v>0</v>
      </c>
      <c r="M275" s="49">
        <f t="shared" si="231"/>
        <v>0</v>
      </c>
      <c r="N275" s="49">
        <f t="shared" si="231"/>
        <v>0</v>
      </c>
      <c r="O275" s="49">
        <f t="shared" si="231"/>
        <v>0</v>
      </c>
      <c r="P275" s="49">
        <f t="shared" si="231"/>
        <v>0</v>
      </c>
      <c r="Q275" s="49">
        <f t="shared" si="231"/>
        <v>0</v>
      </c>
      <c r="R275" s="50"/>
    </row>
    <row r="276" spans="1:20" s="13" customFormat="1" ht="13.5" customHeight="1" thickBot="1" x14ac:dyDescent="0.2">
      <c r="A276" s="74"/>
      <c r="B276" s="77"/>
      <c r="C276" s="83" t="s">
        <v>11</v>
      </c>
      <c r="D276" s="26" t="s">
        <v>20</v>
      </c>
      <c r="E276" s="25"/>
      <c r="F276" s="66" t="s">
        <v>35</v>
      </c>
      <c r="G276" s="66" t="s">
        <v>35</v>
      </c>
      <c r="H276" s="66" t="s">
        <v>35</v>
      </c>
      <c r="I276" s="51">
        <f>$E276*I273</f>
        <v>0</v>
      </c>
      <c r="J276" s="51">
        <f t="shared" si="231"/>
        <v>0</v>
      </c>
      <c r="K276" s="51">
        <f t="shared" si="231"/>
        <v>0</v>
      </c>
      <c r="L276" s="66" t="s">
        <v>35</v>
      </c>
      <c r="M276" s="66" t="s">
        <v>35</v>
      </c>
      <c r="N276" s="66" t="s">
        <v>35</v>
      </c>
      <c r="O276" s="66" t="s">
        <v>112</v>
      </c>
      <c r="P276" s="66" t="s">
        <v>35</v>
      </c>
      <c r="Q276" s="66" t="s">
        <v>35</v>
      </c>
      <c r="R276" s="50"/>
    </row>
    <row r="277" spans="1:20" s="13" customFormat="1" ht="13.5" customHeight="1" thickBot="1" x14ac:dyDescent="0.2">
      <c r="A277" s="74"/>
      <c r="B277" s="77"/>
      <c r="C277" s="83"/>
      <c r="D277" s="26" t="s">
        <v>21</v>
      </c>
      <c r="E277" s="25"/>
      <c r="F277" s="51">
        <f>$E277*F273</f>
        <v>0</v>
      </c>
      <c r="G277" s="51">
        <f t="shared" ref="G277:H277" si="232">$E277*G273</f>
        <v>0</v>
      </c>
      <c r="H277" s="51">
        <f t="shared" si="232"/>
        <v>0</v>
      </c>
      <c r="I277" s="66" t="s">
        <v>36</v>
      </c>
      <c r="J277" s="66" t="s">
        <v>36</v>
      </c>
      <c r="K277" s="66" t="s">
        <v>36</v>
      </c>
      <c r="L277" s="51">
        <f>$E277*L273</f>
        <v>0</v>
      </c>
      <c r="M277" s="51">
        <f t="shared" ref="M277:Q277" si="233">$E277*M273</f>
        <v>0</v>
      </c>
      <c r="N277" s="51">
        <f t="shared" si="233"/>
        <v>0</v>
      </c>
      <c r="O277" s="51">
        <f t="shared" si="233"/>
        <v>0</v>
      </c>
      <c r="P277" s="51">
        <f t="shared" si="233"/>
        <v>0</v>
      </c>
      <c r="Q277" s="51">
        <f t="shared" si="233"/>
        <v>0</v>
      </c>
      <c r="R277" s="50"/>
    </row>
    <row r="278" spans="1:20" s="13" customFormat="1" ht="13.5" customHeight="1" x14ac:dyDescent="0.15">
      <c r="A278" s="74"/>
      <c r="B278" s="77"/>
      <c r="C278" s="84" t="s">
        <v>23</v>
      </c>
      <c r="D278" s="85"/>
      <c r="E278" s="27">
        <v>-2.2799999999999998</v>
      </c>
      <c r="F278" s="52">
        <f>$E278*F273</f>
        <v>-11771.64</v>
      </c>
      <c r="G278" s="52">
        <f t="shared" ref="G278:Q278" si="234">$E278*G273</f>
        <v>-12175.199999999999</v>
      </c>
      <c r="H278" s="52">
        <f t="shared" si="234"/>
        <v>-17982.359999999997</v>
      </c>
      <c r="I278" s="52">
        <f t="shared" si="234"/>
        <v>-15581.519999999999</v>
      </c>
      <c r="J278" s="52">
        <f t="shared" si="234"/>
        <v>-7957.1999999999989</v>
      </c>
      <c r="K278" s="52">
        <f t="shared" si="234"/>
        <v>-15953.159999999998</v>
      </c>
      <c r="L278" s="52">
        <f t="shared" si="234"/>
        <v>-14411.88</v>
      </c>
      <c r="M278" s="52">
        <f t="shared" si="234"/>
        <v>-14462.039999999999</v>
      </c>
      <c r="N278" s="52">
        <f t="shared" si="234"/>
        <v>-15465.239999999998</v>
      </c>
      <c r="O278" s="52">
        <f t="shared" si="234"/>
        <v>-15214.439999999999</v>
      </c>
      <c r="P278" s="52">
        <f t="shared" si="234"/>
        <v>-17665.439999999999</v>
      </c>
      <c r="Q278" s="52">
        <f t="shared" si="234"/>
        <v>-15481.199999999999</v>
      </c>
      <c r="R278" s="53"/>
    </row>
    <row r="279" spans="1:20" s="13" customFormat="1" ht="13.5" customHeight="1" x14ac:dyDescent="0.15">
      <c r="A279" s="74"/>
      <c r="B279" s="77"/>
      <c r="C279" s="86" t="s">
        <v>30</v>
      </c>
      <c r="D279" s="87"/>
      <c r="E279" s="28">
        <v>1.4</v>
      </c>
      <c r="F279" s="54">
        <f>INT($E279*F273)</f>
        <v>7228</v>
      </c>
      <c r="G279" s="54">
        <f t="shared" ref="G279:Q279" si="235">INT($E279*G273)</f>
        <v>7476</v>
      </c>
      <c r="H279" s="54">
        <f t="shared" si="235"/>
        <v>11041</v>
      </c>
      <c r="I279" s="54">
        <f t="shared" si="235"/>
        <v>9567</v>
      </c>
      <c r="J279" s="54">
        <f t="shared" si="235"/>
        <v>4886</v>
      </c>
      <c r="K279" s="54">
        <f t="shared" si="235"/>
        <v>9795</v>
      </c>
      <c r="L279" s="54">
        <f t="shared" si="235"/>
        <v>8849</v>
      </c>
      <c r="M279" s="54">
        <f t="shared" si="235"/>
        <v>8880</v>
      </c>
      <c r="N279" s="54">
        <f t="shared" si="235"/>
        <v>9496</v>
      </c>
      <c r="O279" s="54">
        <f t="shared" si="235"/>
        <v>9342</v>
      </c>
      <c r="P279" s="54">
        <f t="shared" si="235"/>
        <v>10847</v>
      </c>
      <c r="Q279" s="54">
        <f t="shared" si="235"/>
        <v>9506</v>
      </c>
      <c r="R279" s="48"/>
    </row>
    <row r="280" spans="1:20" s="13" customFormat="1" ht="13.5" customHeight="1" x14ac:dyDescent="0.15">
      <c r="A280" s="75"/>
      <c r="B280" s="78"/>
      <c r="C280" s="88" t="s">
        <v>12</v>
      </c>
      <c r="D280" s="89"/>
      <c r="E280" s="90"/>
      <c r="F280" s="55">
        <f>INT(SUM(F274:F279))</f>
        <v>-4544</v>
      </c>
      <c r="G280" s="55">
        <f>INT(SUM(G274:G279))</f>
        <v>-4700</v>
      </c>
      <c r="H280" s="55">
        <f t="shared" ref="H280:P280" si="236">INT(SUM(H274:H279))</f>
        <v>-6942</v>
      </c>
      <c r="I280" s="55">
        <f t="shared" si="236"/>
        <v>-6015</v>
      </c>
      <c r="J280" s="55">
        <f t="shared" si="236"/>
        <v>-3072</v>
      </c>
      <c r="K280" s="55">
        <f t="shared" si="236"/>
        <v>-6159</v>
      </c>
      <c r="L280" s="55">
        <f t="shared" si="236"/>
        <v>-5563</v>
      </c>
      <c r="M280" s="55">
        <f t="shared" si="236"/>
        <v>-5583</v>
      </c>
      <c r="N280" s="55">
        <f t="shared" si="236"/>
        <v>-5970</v>
      </c>
      <c r="O280" s="55">
        <f t="shared" si="236"/>
        <v>-5873</v>
      </c>
      <c r="P280" s="55">
        <f t="shared" si="236"/>
        <v>-6819</v>
      </c>
      <c r="Q280" s="55">
        <f>INT(SUM(Q274:Q279))</f>
        <v>-5976</v>
      </c>
      <c r="R280" s="55">
        <f>SUM(F280:Q280)</f>
        <v>-67216</v>
      </c>
      <c r="T280" s="69">
        <f t="shared" ref="T280" si="237">R280</f>
        <v>-67216</v>
      </c>
    </row>
    <row r="281" spans="1:20" s="13" customFormat="1" ht="13.5" customHeight="1" x14ac:dyDescent="0.15">
      <c r="A281" s="73">
        <v>31</v>
      </c>
      <c r="B281" s="76" t="s">
        <v>68</v>
      </c>
      <c r="C281" s="79" t="s">
        <v>6</v>
      </c>
      <c r="D281" s="80"/>
      <c r="E281" s="81"/>
      <c r="F281" s="46">
        <v>67</v>
      </c>
      <c r="G281" s="46">
        <v>67</v>
      </c>
      <c r="H281" s="46">
        <v>67</v>
      </c>
      <c r="I281" s="46">
        <v>67</v>
      </c>
      <c r="J281" s="46">
        <v>67</v>
      </c>
      <c r="K281" s="46">
        <v>67</v>
      </c>
      <c r="L281" s="46">
        <v>67</v>
      </c>
      <c r="M281" s="46">
        <v>67</v>
      </c>
      <c r="N281" s="46">
        <v>67</v>
      </c>
      <c r="O281" s="46">
        <v>67</v>
      </c>
      <c r="P281" s="46">
        <v>67</v>
      </c>
      <c r="Q281" s="46">
        <v>67</v>
      </c>
      <c r="R281" s="47" t="s">
        <v>7</v>
      </c>
    </row>
    <row r="282" spans="1:20" s="13" customFormat="1" ht="14.25" customHeight="1" thickBot="1" x14ac:dyDescent="0.2">
      <c r="A282" s="74"/>
      <c r="B282" s="77"/>
      <c r="C282" s="23" t="s">
        <v>22</v>
      </c>
      <c r="D282" s="82" t="s">
        <v>9</v>
      </c>
      <c r="E282" s="82"/>
      <c r="F282" s="67">
        <v>8806</v>
      </c>
      <c r="G282" s="67">
        <v>9157</v>
      </c>
      <c r="H282" s="67">
        <v>11891</v>
      </c>
      <c r="I282" s="67">
        <v>10667</v>
      </c>
      <c r="J282" s="67">
        <v>5225</v>
      </c>
      <c r="K282" s="67">
        <v>9947</v>
      </c>
      <c r="L282" s="67">
        <v>9958</v>
      </c>
      <c r="M282" s="67">
        <v>9563</v>
      </c>
      <c r="N282" s="67">
        <v>10272</v>
      </c>
      <c r="O282" s="67">
        <v>10749</v>
      </c>
      <c r="P282" s="67">
        <v>11474</v>
      </c>
      <c r="Q282" s="67">
        <v>9249</v>
      </c>
      <c r="R282" s="48"/>
    </row>
    <row r="283" spans="1:20" s="13" customFormat="1" ht="13.5" customHeight="1" thickBot="1" x14ac:dyDescent="0.2">
      <c r="A283" s="74"/>
      <c r="B283" s="77"/>
      <c r="C283" s="83" t="s">
        <v>8</v>
      </c>
      <c r="D283" s="24" t="s">
        <v>9</v>
      </c>
      <c r="E283" s="25"/>
      <c r="F283" s="49">
        <f>$E283*F281*(185-100)/100</f>
        <v>0</v>
      </c>
      <c r="G283" s="49">
        <f t="shared" ref="G283:Q283" si="238">$E283*G281*(185-100)/100</f>
        <v>0</v>
      </c>
      <c r="H283" s="49">
        <f t="shared" si="238"/>
        <v>0</v>
      </c>
      <c r="I283" s="49">
        <f t="shared" si="238"/>
        <v>0</v>
      </c>
      <c r="J283" s="49">
        <f t="shared" si="238"/>
        <v>0</v>
      </c>
      <c r="K283" s="49">
        <f t="shared" si="238"/>
        <v>0</v>
      </c>
      <c r="L283" s="49">
        <f t="shared" si="238"/>
        <v>0</v>
      </c>
      <c r="M283" s="49">
        <f t="shared" si="238"/>
        <v>0</v>
      </c>
      <c r="N283" s="49">
        <f t="shared" si="238"/>
        <v>0</v>
      </c>
      <c r="O283" s="49">
        <f t="shared" si="238"/>
        <v>0</v>
      </c>
      <c r="P283" s="49">
        <f t="shared" si="238"/>
        <v>0</v>
      </c>
      <c r="Q283" s="49">
        <f t="shared" si="238"/>
        <v>0</v>
      </c>
      <c r="R283" s="50"/>
    </row>
    <row r="284" spans="1:20" s="13" customFormat="1" ht="13.5" customHeight="1" thickBot="1" x14ac:dyDescent="0.2">
      <c r="A284" s="74"/>
      <c r="B284" s="77"/>
      <c r="C284" s="83"/>
      <c r="D284" s="26" t="s">
        <v>10</v>
      </c>
      <c r="E284" s="25"/>
      <c r="F284" s="49">
        <f>$E284*F281</f>
        <v>0</v>
      </c>
      <c r="G284" s="49">
        <f t="shared" ref="G284:Q285" si="239">$E284*G281</f>
        <v>0</v>
      </c>
      <c r="H284" s="49">
        <f t="shared" si="239"/>
        <v>0</v>
      </c>
      <c r="I284" s="49">
        <f t="shared" si="239"/>
        <v>0</v>
      </c>
      <c r="J284" s="49">
        <f t="shared" si="239"/>
        <v>0</v>
      </c>
      <c r="K284" s="49">
        <f t="shared" si="239"/>
        <v>0</v>
      </c>
      <c r="L284" s="49">
        <f t="shared" si="239"/>
        <v>0</v>
      </c>
      <c r="M284" s="49">
        <f t="shared" si="239"/>
        <v>0</v>
      </c>
      <c r="N284" s="49">
        <f t="shared" si="239"/>
        <v>0</v>
      </c>
      <c r="O284" s="49">
        <f t="shared" si="239"/>
        <v>0</v>
      </c>
      <c r="P284" s="49">
        <f t="shared" si="239"/>
        <v>0</v>
      </c>
      <c r="Q284" s="49">
        <f t="shared" si="239"/>
        <v>0</v>
      </c>
      <c r="R284" s="50"/>
    </row>
    <row r="285" spans="1:20" s="13" customFormat="1" ht="13.5" customHeight="1" thickBot="1" x14ac:dyDescent="0.2">
      <c r="A285" s="74"/>
      <c r="B285" s="77"/>
      <c r="C285" s="83" t="s">
        <v>11</v>
      </c>
      <c r="D285" s="26" t="s">
        <v>20</v>
      </c>
      <c r="E285" s="25"/>
      <c r="F285" s="66" t="s">
        <v>35</v>
      </c>
      <c r="G285" s="66" t="s">
        <v>35</v>
      </c>
      <c r="H285" s="66" t="s">
        <v>35</v>
      </c>
      <c r="I285" s="51">
        <f>$E285*I282</f>
        <v>0</v>
      </c>
      <c r="J285" s="51">
        <f t="shared" si="239"/>
        <v>0</v>
      </c>
      <c r="K285" s="51">
        <f t="shared" si="239"/>
        <v>0</v>
      </c>
      <c r="L285" s="66" t="s">
        <v>35</v>
      </c>
      <c r="M285" s="66" t="s">
        <v>35</v>
      </c>
      <c r="N285" s="66" t="s">
        <v>35</v>
      </c>
      <c r="O285" s="66" t="s">
        <v>35</v>
      </c>
      <c r="P285" s="66" t="s">
        <v>35</v>
      </c>
      <c r="Q285" s="66" t="s">
        <v>112</v>
      </c>
      <c r="R285" s="50"/>
    </row>
    <row r="286" spans="1:20" s="13" customFormat="1" ht="13.5" customHeight="1" thickBot="1" x14ac:dyDescent="0.2">
      <c r="A286" s="74"/>
      <c r="B286" s="77"/>
      <c r="C286" s="83"/>
      <c r="D286" s="26" t="s">
        <v>21</v>
      </c>
      <c r="E286" s="25"/>
      <c r="F286" s="51">
        <f>$E286*F282</f>
        <v>0</v>
      </c>
      <c r="G286" s="51">
        <f t="shared" ref="G286:H286" si="240">$E286*G282</f>
        <v>0</v>
      </c>
      <c r="H286" s="51">
        <f t="shared" si="240"/>
        <v>0</v>
      </c>
      <c r="I286" s="66" t="s">
        <v>36</v>
      </c>
      <c r="J286" s="66" t="s">
        <v>36</v>
      </c>
      <c r="K286" s="66" t="s">
        <v>36</v>
      </c>
      <c r="L286" s="51">
        <f>$E286*L282</f>
        <v>0</v>
      </c>
      <c r="M286" s="51">
        <f t="shared" ref="M286:Q286" si="241">$E286*M282</f>
        <v>0</v>
      </c>
      <c r="N286" s="51">
        <f t="shared" si="241"/>
        <v>0</v>
      </c>
      <c r="O286" s="51">
        <f t="shared" si="241"/>
        <v>0</v>
      </c>
      <c r="P286" s="51">
        <f t="shared" si="241"/>
        <v>0</v>
      </c>
      <c r="Q286" s="51">
        <f t="shared" si="241"/>
        <v>0</v>
      </c>
      <c r="R286" s="50"/>
    </row>
    <row r="287" spans="1:20" s="13" customFormat="1" ht="13.5" customHeight="1" x14ac:dyDescent="0.15">
      <c r="A287" s="74"/>
      <c r="B287" s="77"/>
      <c r="C287" s="84" t="s">
        <v>23</v>
      </c>
      <c r="D287" s="85"/>
      <c r="E287" s="27">
        <v>-2.2799999999999998</v>
      </c>
      <c r="F287" s="52">
        <f>$E287*F282</f>
        <v>-20077.679999999997</v>
      </c>
      <c r="G287" s="52">
        <f t="shared" ref="G287:Q287" si="242">$E287*G282</f>
        <v>-20877.96</v>
      </c>
      <c r="H287" s="52">
        <f t="shared" si="242"/>
        <v>-27111.479999999996</v>
      </c>
      <c r="I287" s="52">
        <f t="shared" si="242"/>
        <v>-24320.76</v>
      </c>
      <c r="J287" s="52">
        <f t="shared" si="242"/>
        <v>-11912.999999999998</v>
      </c>
      <c r="K287" s="52">
        <f t="shared" si="242"/>
        <v>-22679.16</v>
      </c>
      <c r="L287" s="52">
        <f t="shared" si="242"/>
        <v>-22704.239999999998</v>
      </c>
      <c r="M287" s="52">
        <f t="shared" si="242"/>
        <v>-21803.64</v>
      </c>
      <c r="N287" s="52">
        <f t="shared" si="242"/>
        <v>-23420.159999999996</v>
      </c>
      <c r="O287" s="52">
        <f t="shared" si="242"/>
        <v>-24507.719999999998</v>
      </c>
      <c r="P287" s="52">
        <f t="shared" si="242"/>
        <v>-26160.719999999998</v>
      </c>
      <c r="Q287" s="52">
        <f t="shared" si="242"/>
        <v>-21087.719999999998</v>
      </c>
      <c r="R287" s="53"/>
    </row>
    <row r="288" spans="1:20" s="13" customFormat="1" ht="13.5" customHeight="1" x14ac:dyDescent="0.15">
      <c r="A288" s="74"/>
      <c r="B288" s="77"/>
      <c r="C288" s="86" t="s">
        <v>30</v>
      </c>
      <c r="D288" s="87"/>
      <c r="E288" s="28">
        <v>1.4</v>
      </c>
      <c r="F288" s="54">
        <f>INT($E288*F282)</f>
        <v>12328</v>
      </c>
      <c r="G288" s="54">
        <f t="shared" ref="G288:Q288" si="243">INT($E288*G282)</f>
        <v>12819</v>
      </c>
      <c r="H288" s="54">
        <f t="shared" si="243"/>
        <v>16647</v>
      </c>
      <c r="I288" s="54">
        <f t="shared" si="243"/>
        <v>14933</v>
      </c>
      <c r="J288" s="54">
        <f t="shared" si="243"/>
        <v>7315</v>
      </c>
      <c r="K288" s="54">
        <f t="shared" si="243"/>
        <v>13925</v>
      </c>
      <c r="L288" s="54">
        <f t="shared" si="243"/>
        <v>13941</v>
      </c>
      <c r="M288" s="54">
        <f t="shared" si="243"/>
        <v>13388</v>
      </c>
      <c r="N288" s="54">
        <f t="shared" si="243"/>
        <v>14380</v>
      </c>
      <c r="O288" s="54">
        <f t="shared" si="243"/>
        <v>15048</v>
      </c>
      <c r="P288" s="54">
        <f t="shared" si="243"/>
        <v>16063</v>
      </c>
      <c r="Q288" s="54">
        <f t="shared" si="243"/>
        <v>12948</v>
      </c>
      <c r="R288" s="48"/>
    </row>
    <row r="289" spans="1:20" s="13" customFormat="1" ht="13.5" customHeight="1" x14ac:dyDescent="0.15">
      <c r="A289" s="75"/>
      <c r="B289" s="78"/>
      <c r="C289" s="88" t="s">
        <v>12</v>
      </c>
      <c r="D289" s="89"/>
      <c r="E289" s="90"/>
      <c r="F289" s="55">
        <f>INT(SUM(F283:F288))</f>
        <v>-7750</v>
      </c>
      <c r="G289" s="55">
        <f>INT(SUM(G283:G288))</f>
        <v>-8059</v>
      </c>
      <c r="H289" s="55">
        <f t="shared" ref="H289:P289" si="244">INT(SUM(H283:H288))</f>
        <v>-10465</v>
      </c>
      <c r="I289" s="55">
        <f t="shared" si="244"/>
        <v>-9388</v>
      </c>
      <c r="J289" s="55">
        <f t="shared" si="244"/>
        <v>-4598</v>
      </c>
      <c r="K289" s="55">
        <f t="shared" si="244"/>
        <v>-8755</v>
      </c>
      <c r="L289" s="55">
        <f t="shared" si="244"/>
        <v>-8764</v>
      </c>
      <c r="M289" s="55">
        <f t="shared" si="244"/>
        <v>-8416</v>
      </c>
      <c r="N289" s="55">
        <f t="shared" si="244"/>
        <v>-9041</v>
      </c>
      <c r="O289" s="55">
        <f t="shared" si="244"/>
        <v>-9460</v>
      </c>
      <c r="P289" s="55">
        <f t="shared" si="244"/>
        <v>-10098</v>
      </c>
      <c r="Q289" s="55">
        <f>INT(SUM(Q283:Q288))</f>
        <v>-8140</v>
      </c>
      <c r="R289" s="55">
        <f>SUM(F289:Q289)</f>
        <v>-102934</v>
      </c>
      <c r="T289" s="69">
        <f t="shared" ref="T289" si="245">R289</f>
        <v>-102934</v>
      </c>
    </row>
    <row r="290" spans="1:20" s="13" customFormat="1" ht="13.5" customHeight="1" x14ac:dyDescent="0.15">
      <c r="A290" s="73">
        <v>32</v>
      </c>
      <c r="B290" s="76" t="s">
        <v>69</v>
      </c>
      <c r="C290" s="79" t="s">
        <v>6</v>
      </c>
      <c r="D290" s="80"/>
      <c r="E290" s="81"/>
      <c r="F290" s="46">
        <v>83</v>
      </c>
      <c r="G290" s="46">
        <v>83</v>
      </c>
      <c r="H290" s="46">
        <v>83</v>
      </c>
      <c r="I290" s="46">
        <v>83</v>
      </c>
      <c r="J290" s="46">
        <v>83</v>
      </c>
      <c r="K290" s="46">
        <v>83</v>
      </c>
      <c r="L290" s="46">
        <v>83</v>
      </c>
      <c r="M290" s="46">
        <v>83</v>
      </c>
      <c r="N290" s="46">
        <v>83</v>
      </c>
      <c r="O290" s="46">
        <v>83</v>
      </c>
      <c r="P290" s="46">
        <v>83</v>
      </c>
      <c r="Q290" s="46">
        <v>83</v>
      </c>
      <c r="R290" s="47" t="s">
        <v>7</v>
      </c>
    </row>
    <row r="291" spans="1:20" s="13" customFormat="1" ht="14.25" customHeight="1" thickBot="1" x14ac:dyDescent="0.2">
      <c r="A291" s="74"/>
      <c r="B291" s="77"/>
      <c r="C291" s="23" t="s">
        <v>22</v>
      </c>
      <c r="D291" s="82" t="s">
        <v>9</v>
      </c>
      <c r="E291" s="82"/>
      <c r="F291" s="67">
        <v>7589</v>
      </c>
      <c r="G291" s="67">
        <v>8746</v>
      </c>
      <c r="H291" s="67">
        <v>11372</v>
      </c>
      <c r="I291" s="67">
        <v>11322</v>
      </c>
      <c r="J291" s="67">
        <v>7631</v>
      </c>
      <c r="K291" s="67">
        <v>11992</v>
      </c>
      <c r="L291" s="67">
        <v>10946</v>
      </c>
      <c r="M291" s="67">
        <v>10426</v>
      </c>
      <c r="N291" s="67">
        <v>10809</v>
      </c>
      <c r="O291" s="67">
        <v>11203</v>
      </c>
      <c r="P291" s="67">
        <v>12161</v>
      </c>
      <c r="Q291" s="67">
        <v>9139</v>
      </c>
      <c r="R291" s="48"/>
    </row>
    <row r="292" spans="1:20" s="13" customFormat="1" ht="13.5" customHeight="1" thickBot="1" x14ac:dyDescent="0.2">
      <c r="A292" s="74"/>
      <c r="B292" s="77"/>
      <c r="C292" s="83" t="s">
        <v>8</v>
      </c>
      <c r="D292" s="24" t="s">
        <v>9</v>
      </c>
      <c r="E292" s="25"/>
      <c r="F292" s="49">
        <f>$E292*F290*(185-100)/100</f>
        <v>0</v>
      </c>
      <c r="G292" s="49">
        <f t="shared" ref="G292:Q292" si="246">$E292*G290*(185-100)/100</f>
        <v>0</v>
      </c>
      <c r="H292" s="49">
        <f t="shared" si="246"/>
        <v>0</v>
      </c>
      <c r="I292" s="49">
        <f t="shared" si="246"/>
        <v>0</v>
      </c>
      <c r="J292" s="49">
        <f t="shared" si="246"/>
        <v>0</v>
      </c>
      <c r="K292" s="49">
        <f t="shared" si="246"/>
        <v>0</v>
      </c>
      <c r="L292" s="49">
        <f t="shared" si="246"/>
        <v>0</v>
      </c>
      <c r="M292" s="49">
        <f t="shared" si="246"/>
        <v>0</v>
      </c>
      <c r="N292" s="49">
        <f t="shared" si="246"/>
        <v>0</v>
      </c>
      <c r="O292" s="49">
        <f t="shared" si="246"/>
        <v>0</v>
      </c>
      <c r="P292" s="49">
        <f t="shared" si="246"/>
        <v>0</v>
      </c>
      <c r="Q292" s="49">
        <f t="shared" si="246"/>
        <v>0</v>
      </c>
      <c r="R292" s="50"/>
    </row>
    <row r="293" spans="1:20" s="13" customFormat="1" ht="13.5" customHeight="1" thickBot="1" x14ac:dyDescent="0.2">
      <c r="A293" s="74"/>
      <c r="B293" s="77"/>
      <c r="C293" s="83"/>
      <c r="D293" s="26" t="s">
        <v>10</v>
      </c>
      <c r="E293" s="25"/>
      <c r="F293" s="49">
        <f>$E293*F290</f>
        <v>0</v>
      </c>
      <c r="G293" s="49">
        <f t="shared" ref="G293:Q294" si="247">$E293*G290</f>
        <v>0</v>
      </c>
      <c r="H293" s="49">
        <f t="shared" si="247"/>
        <v>0</v>
      </c>
      <c r="I293" s="49">
        <f t="shared" si="247"/>
        <v>0</v>
      </c>
      <c r="J293" s="49">
        <f t="shared" si="247"/>
        <v>0</v>
      </c>
      <c r="K293" s="49">
        <f t="shared" si="247"/>
        <v>0</v>
      </c>
      <c r="L293" s="49">
        <f t="shared" si="247"/>
        <v>0</v>
      </c>
      <c r="M293" s="49">
        <f t="shared" si="247"/>
        <v>0</v>
      </c>
      <c r="N293" s="49">
        <f t="shared" si="247"/>
        <v>0</v>
      </c>
      <c r="O293" s="49">
        <f t="shared" si="247"/>
        <v>0</v>
      </c>
      <c r="P293" s="49">
        <f t="shared" si="247"/>
        <v>0</v>
      </c>
      <c r="Q293" s="49">
        <f t="shared" si="247"/>
        <v>0</v>
      </c>
      <c r="R293" s="50"/>
    </row>
    <row r="294" spans="1:20" s="13" customFormat="1" ht="13.5" customHeight="1" thickBot="1" x14ac:dyDescent="0.2">
      <c r="A294" s="74"/>
      <c r="B294" s="77"/>
      <c r="C294" s="83" t="s">
        <v>11</v>
      </c>
      <c r="D294" s="26" t="s">
        <v>20</v>
      </c>
      <c r="E294" s="25"/>
      <c r="F294" s="66" t="s">
        <v>35</v>
      </c>
      <c r="G294" s="66" t="s">
        <v>35</v>
      </c>
      <c r="H294" s="66" t="s">
        <v>35</v>
      </c>
      <c r="I294" s="51">
        <f>$E294*I291</f>
        <v>0</v>
      </c>
      <c r="J294" s="51">
        <f t="shared" si="247"/>
        <v>0</v>
      </c>
      <c r="K294" s="51">
        <f t="shared" si="247"/>
        <v>0</v>
      </c>
      <c r="L294" s="66" t="s">
        <v>35</v>
      </c>
      <c r="M294" s="66" t="s">
        <v>35</v>
      </c>
      <c r="N294" s="66" t="s">
        <v>35</v>
      </c>
      <c r="O294" s="66" t="s">
        <v>35</v>
      </c>
      <c r="P294" s="66" t="s">
        <v>35</v>
      </c>
      <c r="Q294" s="66" t="s">
        <v>35</v>
      </c>
      <c r="R294" s="50"/>
    </row>
    <row r="295" spans="1:20" s="13" customFormat="1" ht="13.5" customHeight="1" thickBot="1" x14ac:dyDescent="0.2">
      <c r="A295" s="74"/>
      <c r="B295" s="77"/>
      <c r="C295" s="83"/>
      <c r="D295" s="26" t="s">
        <v>21</v>
      </c>
      <c r="E295" s="25"/>
      <c r="F295" s="51">
        <f>$E295*F291</f>
        <v>0</v>
      </c>
      <c r="G295" s="51">
        <f t="shared" ref="G295:H295" si="248">$E295*G291</f>
        <v>0</v>
      </c>
      <c r="H295" s="51">
        <f t="shared" si="248"/>
        <v>0</v>
      </c>
      <c r="I295" s="66" t="s">
        <v>36</v>
      </c>
      <c r="J295" s="66" t="s">
        <v>36</v>
      </c>
      <c r="K295" s="66" t="s">
        <v>36</v>
      </c>
      <c r="L295" s="51">
        <f>$E295*L291</f>
        <v>0</v>
      </c>
      <c r="M295" s="51">
        <f t="shared" ref="M295:Q295" si="249">$E295*M291</f>
        <v>0</v>
      </c>
      <c r="N295" s="51">
        <f t="shared" si="249"/>
        <v>0</v>
      </c>
      <c r="O295" s="51">
        <f t="shared" si="249"/>
        <v>0</v>
      </c>
      <c r="P295" s="51">
        <f t="shared" si="249"/>
        <v>0</v>
      </c>
      <c r="Q295" s="51">
        <f t="shared" si="249"/>
        <v>0</v>
      </c>
      <c r="R295" s="50"/>
    </row>
    <row r="296" spans="1:20" s="13" customFormat="1" ht="13.5" customHeight="1" x14ac:dyDescent="0.15">
      <c r="A296" s="74"/>
      <c r="B296" s="77"/>
      <c r="C296" s="84" t="s">
        <v>23</v>
      </c>
      <c r="D296" s="85"/>
      <c r="E296" s="27">
        <v>-2.2799999999999998</v>
      </c>
      <c r="F296" s="52">
        <f>$E296*F291</f>
        <v>-17302.919999999998</v>
      </c>
      <c r="G296" s="52">
        <f t="shared" ref="G296:Q296" si="250">$E296*G291</f>
        <v>-19940.879999999997</v>
      </c>
      <c r="H296" s="52">
        <f t="shared" si="250"/>
        <v>-25928.159999999996</v>
      </c>
      <c r="I296" s="52">
        <f t="shared" si="250"/>
        <v>-25814.159999999996</v>
      </c>
      <c r="J296" s="52">
        <f t="shared" si="250"/>
        <v>-17398.68</v>
      </c>
      <c r="K296" s="52">
        <f t="shared" si="250"/>
        <v>-27341.759999999998</v>
      </c>
      <c r="L296" s="52">
        <f t="shared" si="250"/>
        <v>-24956.879999999997</v>
      </c>
      <c r="M296" s="52">
        <f t="shared" si="250"/>
        <v>-23771.279999999999</v>
      </c>
      <c r="N296" s="52">
        <f t="shared" si="250"/>
        <v>-24644.519999999997</v>
      </c>
      <c r="O296" s="52">
        <f t="shared" si="250"/>
        <v>-25542.839999999997</v>
      </c>
      <c r="P296" s="52">
        <f t="shared" si="250"/>
        <v>-27727.079999999998</v>
      </c>
      <c r="Q296" s="52">
        <f t="shared" si="250"/>
        <v>-20836.919999999998</v>
      </c>
      <c r="R296" s="53"/>
    </row>
    <row r="297" spans="1:20" s="13" customFormat="1" ht="13.5" customHeight="1" x14ac:dyDescent="0.15">
      <c r="A297" s="74"/>
      <c r="B297" s="77"/>
      <c r="C297" s="86" t="s">
        <v>30</v>
      </c>
      <c r="D297" s="87"/>
      <c r="E297" s="28">
        <v>1.4</v>
      </c>
      <c r="F297" s="54">
        <f>INT($E297*F291)</f>
        <v>10624</v>
      </c>
      <c r="G297" s="54">
        <f t="shared" ref="G297:Q297" si="251">INT($E297*G291)</f>
        <v>12244</v>
      </c>
      <c r="H297" s="54">
        <f t="shared" si="251"/>
        <v>15920</v>
      </c>
      <c r="I297" s="54">
        <f t="shared" si="251"/>
        <v>15850</v>
      </c>
      <c r="J297" s="54">
        <f t="shared" si="251"/>
        <v>10683</v>
      </c>
      <c r="K297" s="54">
        <f t="shared" si="251"/>
        <v>16788</v>
      </c>
      <c r="L297" s="54">
        <f t="shared" si="251"/>
        <v>15324</v>
      </c>
      <c r="M297" s="54">
        <f t="shared" si="251"/>
        <v>14596</v>
      </c>
      <c r="N297" s="54">
        <f t="shared" si="251"/>
        <v>15132</v>
      </c>
      <c r="O297" s="54">
        <f t="shared" si="251"/>
        <v>15684</v>
      </c>
      <c r="P297" s="54">
        <f t="shared" si="251"/>
        <v>17025</v>
      </c>
      <c r="Q297" s="54">
        <f t="shared" si="251"/>
        <v>12794</v>
      </c>
      <c r="R297" s="48"/>
    </row>
    <row r="298" spans="1:20" s="13" customFormat="1" ht="13.5" customHeight="1" x14ac:dyDescent="0.15">
      <c r="A298" s="75"/>
      <c r="B298" s="78"/>
      <c r="C298" s="88" t="s">
        <v>12</v>
      </c>
      <c r="D298" s="89"/>
      <c r="E298" s="90"/>
      <c r="F298" s="55">
        <f>INT(SUM(F292:F297))</f>
        <v>-6679</v>
      </c>
      <c r="G298" s="55">
        <f>INT(SUM(G292:G297))</f>
        <v>-7697</v>
      </c>
      <c r="H298" s="55">
        <f t="shared" ref="H298:P298" si="252">INT(SUM(H292:H297))</f>
        <v>-10009</v>
      </c>
      <c r="I298" s="55">
        <f t="shared" si="252"/>
        <v>-9965</v>
      </c>
      <c r="J298" s="55">
        <f t="shared" si="252"/>
        <v>-6716</v>
      </c>
      <c r="K298" s="55">
        <f t="shared" si="252"/>
        <v>-10554</v>
      </c>
      <c r="L298" s="55">
        <f t="shared" si="252"/>
        <v>-9633</v>
      </c>
      <c r="M298" s="55">
        <f t="shared" si="252"/>
        <v>-9176</v>
      </c>
      <c r="N298" s="55">
        <f t="shared" si="252"/>
        <v>-9513</v>
      </c>
      <c r="O298" s="55">
        <f t="shared" si="252"/>
        <v>-9859</v>
      </c>
      <c r="P298" s="55">
        <f t="shared" si="252"/>
        <v>-10703</v>
      </c>
      <c r="Q298" s="55">
        <f>INT(SUM(Q292:Q297))</f>
        <v>-8043</v>
      </c>
      <c r="R298" s="55">
        <f>SUM(F298:Q298)</f>
        <v>-108547</v>
      </c>
      <c r="T298" s="69">
        <f t="shared" ref="T298" si="253">R298</f>
        <v>-108547</v>
      </c>
    </row>
    <row r="299" spans="1:20" s="13" customFormat="1" ht="13.5" customHeight="1" x14ac:dyDescent="0.15">
      <c r="A299" s="73">
        <v>33</v>
      </c>
      <c r="B299" s="76" t="s">
        <v>70</v>
      </c>
      <c r="C299" s="79" t="s">
        <v>6</v>
      </c>
      <c r="D299" s="80"/>
      <c r="E299" s="81"/>
      <c r="F299" s="46">
        <v>62</v>
      </c>
      <c r="G299" s="46">
        <v>62</v>
      </c>
      <c r="H299" s="46">
        <v>62</v>
      </c>
      <c r="I299" s="46">
        <v>62</v>
      </c>
      <c r="J299" s="46">
        <v>62</v>
      </c>
      <c r="K299" s="46">
        <v>62</v>
      </c>
      <c r="L299" s="46">
        <v>62</v>
      </c>
      <c r="M299" s="46">
        <v>62</v>
      </c>
      <c r="N299" s="46">
        <v>62</v>
      </c>
      <c r="O299" s="46">
        <v>62</v>
      </c>
      <c r="P299" s="46">
        <v>62</v>
      </c>
      <c r="Q299" s="46">
        <v>62</v>
      </c>
      <c r="R299" s="47" t="s">
        <v>7</v>
      </c>
    </row>
    <row r="300" spans="1:20" s="13" customFormat="1" ht="14.25" customHeight="1" thickBot="1" x14ac:dyDescent="0.2">
      <c r="A300" s="74"/>
      <c r="B300" s="77"/>
      <c r="C300" s="23" t="s">
        <v>22</v>
      </c>
      <c r="D300" s="82" t="s">
        <v>9</v>
      </c>
      <c r="E300" s="82"/>
      <c r="F300" s="67">
        <v>5663</v>
      </c>
      <c r="G300" s="67">
        <v>6095</v>
      </c>
      <c r="H300" s="67">
        <v>8340</v>
      </c>
      <c r="I300" s="67">
        <v>8397</v>
      </c>
      <c r="J300" s="67">
        <v>4805</v>
      </c>
      <c r="K300" s="67">
        <v>8487</v>
      </c>
      <c r="L300" s="67">
        <v>7906</v>
      </c>
      <c r="M300" s="67">
        <v>7363</v>
      </c>
      <c r="N300" s="67">
        <v>8360</v>
      </c>
      <c r="O300" s="67">
        <v>8465</v>
      </c>
      <c r="P300" s="67">
        <v>9023</v>
      </c>
      <c r="Q300" s="67">
        <v>7024</v>
      </c>
      <c r="R300" s="48"/>
    </row>
    <row r="301" spans="1:20" s="13" customFormat="1" ht="13.5" customHeight="1" thickBot="1" x14ac:dyDescent="0.2">
      <c r="A301" s="74"/>
      <c r="B301" s="77"/>
      <c r="C301" s="83" t="s">
        <v>8</v>
      </c>
      <c r="D301" s="24" t="s">
        <v>9</v>
      </c>
      <c r="E301" s="25"/>
      <c r="F301" s="49">
        <f>$E301*F299*(185-100)/100</f>
        <v>0</v>
      </c>
      <c r="G301" s="49">
        <f t="shared" ref="G301:Q301" si="254">$E301*G299*(185-100)/100</f>
        <v>0</v>
      </c>
      <c r="H301" s="49">
        <f t="shared" si="254"/>
        <v>0</v>
      </c>
      <c r="I301" s="49">
        <f t="shared" si="254"/>
        <v>0</v>
      </c>
      <c r="J301" s="49">
        <f t="shared" si="254"/>
        <v>0</v>
      </c>
      <c r="K301" s="49">
        <f t="shared" si="254"/>
        <v>0</v>
      </c>
      <c r="L301" s="49">
        <f t="shared" si="254"/>
        <v>0</v>
      </c>
      <c r="M301" s="49">
        <f t="shared" si="254"/>
        <v>0</v>
      </c>
      <c r="N301" s="49">
        <f t="shared" si="254"/>
        <v>0</v>
      </c>
      <c r="O301" s="49">
        <f t="shared" si="254"/>
        <v>0</v>
      </c>
      <c r="P301" s="49">
        <f t="shared" si="254"/>
        <v>0</v>
      </c>
      <c r="Q301" s="49">
        <f t="shared" si="254"/>
        <v>0</v>
      </c>
      <c r="R301" s="50"/>
    </row>
    <row r="302" spans="1:20" s="13" customFormat="1" ht="13.5" customHeight="1" thickBot="1" x14ac:dyDescent="0.2">
      <c r="A302" s="74"/>
      <c r="B302" s="77"/>
      <c r="C302" s="83"/>
      <c r="D302" s="26" t="s">
        <v>10</v>
      </c>
      <c r="E302" s="25"/>
      <c r="F302" s="49">
        <f>$E302*F299</f>
        <v>0</v>
      </c>
      <c r="G302" s="49">
        <f t="shared" ref="G302:Q303" si="255">$E302*G299</f>
        <v>0</v>
      </c>
      <c r="H302" s="49">
        <f t="shared" si="255"/>
        <v>0</v>
      </c>
      <c r="I302" s="49">
        <f t="shared" si="255"/>
        <v>0</v>
      </c>
      <c r="J302" s="49">
        <f t="shared" si="255"/>
        <v>0</v>
      </c>
      <c r="K302" s="49">
        <f t="shared" si="255"/>
        <v>0</v>
      </c>
      <c r="L302" s="49">
        <f t="shared" si="255"/>
        <v>0</v>
      </c>
      <c r="M302" s="49">
        <f t="shared" si="255"/>
        <v>0</v>
      </c>
      <c r="N302" s="49">
        <f t="shared" si="255"/>
        <v>0</v>
      </c>
      <c r="O302" s="49">
        <f t="shared" si="255"/>
        <v>0</v>
      </c>
      <c r="P302" s="49">
        <f t="shared" si="255"/>
        <v>0</v>
      </c>
      <c r="Q302" s="49">
        <f t="shared" si="255"/>
        <v>0</v>
      </c>
      <c r="R302" s="50"/>
    </row>
    <row r="303" spans="1:20" s="13" customFormat="1" ht="13.5" customHeight="1" thickBot="1" x14ac:dyDescent="0.2">
      <c r="A303" s="74"/>
      <c r="B303" s="77"/>
      <c r="C303" s="83" t="s">
        <v>11</v>
      </c>
      <c r="D303" s="26" t="s">
        <v>20</v>
      </c>
      <c r="E303" s="25"/>
      <c r="F303" s="66" t="s">
        <v>112</v>
      </c>
      <c r="G303" s="66" t="s">
        <v>35</v>
      </c>
      <c r="H303" s="66" t="s">
        <v>112</v>
      </c>
      <c r="I303" s="51">
        <f>$E303*I300</f>
        <v>0</v>
      </c>
      <c r="J303" s="51">
        <f t="shared" si="255"/>
        <v>0</v>
      </c>
      <c r="K303" s="51">
        <f t="shared" si="255"/>
        <v>0</v>
      </c>
      <c r="L303" s="66" t="s">
        <v>112</v>
      </c>
      <c r="M303" s="66" t="s">
        <v>112</v>
      </c>
      <c r="N303" s="66" t="s">
        <v>35</v>
      </c>
      <c r="O303" s="66" t="s">
        <v>112</v>
      </c>
      <c r="P303" s="66" t="s">
        <v>35</v>
      </c>
      <c r="Q303" s="66" t="s">
        <v>35</v>
      </c>
      <c r="R303" s="50"/>
    </row>
    <row r="304" spans="1:20" s="13" customFormat="1" ht="13.5" customHeight="1" thickBot="1" x14ac:dyDescent="0.2">
      <c r="A304" s="74"/>
      <c r="B304" s="77"/>
      <c r="C304" s="83"/>
      <c r="D304" s="26" t="s">
        <v>21</v>
      </c>
      <c r="E304" s="25"/>
      <c r="F304" s="51">
        <f>$E304*F300</f>
        <v>0</v>
      </c>
      <c r="G304" s="51">
        <f t="shared" ref="G304:H304" si="256">$E304*G300</f>
        <v>0</v>
      </c>
      <c r="H304" s="51">
        <f t="shared" si="256"/>
        <v>0</v>
      </c>
      <c r="I304" s="66" t="s">
        <v>36</v>
      </c>
      <c r="J304" s="66" t="s">
        <v>36</v>
      </c>
      <c r="K304" s="66" t="s">
        <v>36</v>
      </c>
      <c r="L304" s="51">
        <f>$E304*L300</f>
        <v>0</v>
      </c>
      <c r="M304" s="51">
        <f t="shared" ref="M304:Q304" si="257">$E304*M300</f>
        <v>0</v>
      </c>
      <c r="N304" s="51">
        <f t="shared" si="257"/>
        <v>0</v>
      </c>
      <c r="O304" s="51">
        <f t="shared" si="257"/>
        <v>0</v>
      </c>
      <c r="P304" s="51">
        <f t="shared" si="257"/>
        <v>0</v>
      </c>
      <c r="Q304" s="51">
        <f t="shared" si="257"/>
        <v>0</v>
      </c>
      <c r="R304" s="50"/>
    </row>
    <row r="305" spans="1:20" s="13" customFormat="1" ht="13.5" customHeight="1" x14ac:dyDescent="0.15">
      <c r="A305" s="74"/>
      <c r="B305" s="77"/>
      <c r="C305" s="84" t="s">
        <v>23</v>
      </c>
      <c r="D305" s="85"/>
      <c r="E305" s="27">
        <v>-2.2799999999999998</v>
      </c>
      <c r="F305" s="52">
        <f>$E305*F300</f>
        <v>-12911.64</v>
      </c>
      <c r="G305" s="52">
        <f t="shared" ref="G305:Q305" si="258">$E305*G300</f>
        <v>-13896.599999999999</v>
      </c>
      <c r="H305" s="52">
        <f t="shared" si="258"/>
        <v>-19015.199999999997</v>
      </c>
      <c r="I305" s="52">
        <f t="shared" si="258"/>
        <v>-19145.16</v>
      </c>
      <c r="J305" s="52">
        <f t="shared" si="258"/>
        <v>-10955.4</v>
      </c>
      <c r="K305" s="52">
        <f t="shared" si="258"/>
        <v>-19350.359999999997</v>
      </c>
      <c r="L305" s="52">
        <f t="shared" si="258"/>
        <v>-18025.679999999997</v>
      </c>
      <c r="M305" s="52">
        <f t="shared" si="258"/>
        <v>-16787.64</v>
      </c>
      <c r="N305" s="52">
        <f t="shared" si="258"/>
        <v>-19060.8</v>
      </c>
      <c r="O305" s="52">
        <f t="shared" si="258"/>
        <v>-19300.199999999997</v>
      </c>
      <c r="P305" s="52">
        <f t="shared" si="258"/>
        <v>-20572.439999999999</v>
      </c>
      <c r="Q305" s="52">
        <f t="shared" si="258"/>
        <v>-16014.72</v>
      </c>
      <c r="R305" s="53"/>
    </row>
    <row r="306" spans="1:20" s="13" customFormat="1" ht="13.5" customHeight="1" x14ac:dyDescent="0.15">
      <c r="A306" s="74"/>
      <c r="B306" s="77"/>
      <c r="C306" s="86" t="s">
        <v>30</v>
      </c>
      <c r="D306" s="87"/>
      <c r="E306" s="28">
        <v>1.4</v>
      </c>
      <c r="F306" s="54">
        <f>INT($E306*F300)</f>
        <v>7928</v>
      </c>
      <c r="G306" s="54">
        <f t="shared" ref="G306:Q306" si="259">INT($E306*G300)</f>
        <v>8533</v>
      </c>
      <c r="H306" s="54">
        <f t="shared" si="259"/>
        <v>11676</v>
      </c>
      <c r="I306" s="54">
        <f t="shared" si="259"/>
        <v>11755</v>
      </c>
      <c r="J306" s="54">
        <f t="shared" si="259"/>
        <v>6727</v>
      </c>
      <c r="K306" s="54">
        <f t="shared" si="259"/>
        <v>11881</v>
      </c>
      <c r="L306" s="54">
        <f t="shared" si="259"/>
        <v>11068</v>
      </c>
      <c r="M306" s="54">
        <f t="shared" si="259"/>
        <v>10308</v>
      </c>
      <c r="N306" s="54">
        <f t="shared" si="259"/>
        <v>11704</v>
      </c>
      <c r="O306" s="54">
        <f t="shared" si="259"/>
        <v>11851</v>
      </c>
      <c r="P306" s="54">
        <f t="shared" si="259"/>
        <v>12632</v>
      </c>
      <c r="Q306" s="54">
        <f t="shared" si="259"/>
        <v>9833</v>
      </c>
      <c r="R306" s="48"/>
    </row>
    <row r="307" spans="1:20" s="13" customFormat="1" ht="13.5" customHeight="1" x14ac:dyDescent="0.15">
      <c r="A307" s="75"/>
      <c r="B307" s="78"/>
      <c r="C307" s="88" t="s">
        <v>12</v>
      </c>
      <c r="D307" s="89"/>
      <c r="E307" s="90"/>
      <c r="F307" s="55">
        <f>INT(SUM(F301:F306))</f>
        <v>-4984</v>
      </c>
      <c r="G307" s="55">
        <f>INT(SUM(G301:G306))</f>
        <v>-5364</v>
      </c>
      <c r="H307" s="55">
        <f t="shared" ref="H307:P307" si="260">INT(SUM(H301:H306))</f>
        <v>-7340</v>
      </c>
      <c r="I307" s="55">
        <f t="shared" si="260"/>
        <v>-7391</v>
      </c>
      <c r="J307" s="55">
        <f t="shared" si="260"/>
        <v>-4229</v>
      </c>
      <c r="K307" s="55">
        <f t="shared" si="260"/>
        <v>-7470</v>
      </c>
      <c r="L307" s="55">
        <f t="shared" si="260"/>
        <v>-6958</v>
      </c>
      <c r="M307" s="55">
        <f t="shared" si="260"/>
        <v>-6480</v>
      </c>
      <c r="N307" s="55">
        <f t="shared" si="260"/>
        <v>-7357</v>
      </c>
      <c r="O307" s="55">
        <f t="shared" si="260"/>
        <v>-7450</v>
      </c>
      <c r="P307" s="55">
        <f t="shared" si="260"/>
        <v>-7941</v>
      </c>
      <c r="Q307" s="55">
        <f>INT(SUM(Q301:Q306))</f>
        <v>-6182</v>
      </c>
      <c r="R307" s="55">
        <f>SUM(F307:Q307)</f>
        <v>-79146</v>
      </c>
      <c r="T307" s="69">
        <f t="shared" ref="T307" si="261">R307</f>
        <v>-79146</v>
      </c>
    </row>
    <row r="308" spans="1:20" s="13" customFormat="1" ht="13.5" customHeight="1" x14ac:dyDescent="0.15">
      <c r="A308" s="73">
        <v>34</v>
      </c>
      <c r="B308" s="76" t="s">
        <v>71</v>
      </c>
      <c r="C308" s="79" t="s">
        <v>6</v>
      </c>
      <c r="D308" s="80"/>
      <c r="E308" s="81"/>
      <c r="F308" s="46">
        <v>38</v>
      </c>
      <c r="G308" s="46">
        <v>38</v>
      </c>
      <c r="H308" s="46">
        <v>38</v>
      </c>
      <c r="I308" s="46">
        <v>38</v>
      </c>
      <c r="J308" s="46">
        <v>38</v>
      </c>
      <c r="K308" s="46">
        <v>38</v>
      </c>
      <c r="L308" s="46">
        <v>38</v>
      </c>
      <c r="M308" s="46">
        <v>38</v>
      </c>
      <c r="N308" s="46">
        <v>38</v>
      </c>
      <c r="O308" s="46">
        <v>38</v>
      </c>
      <c r="P308" s="46">
        <v>38</v>
      </c>
      <c r="Q308" s="46">
        <v>38</v>
      </c>
      <c r="R308" s="47" t="s">
        <v>7</v>
      </c>
    </row>
    <row r="309" spans="1:20" s="13" customFormat="1" ht="14.25" customHeight="1" thickBot="1" x14ac:dyDescent="0.2">
      <c r="A309" s="74"/>
      <c r="B309" s="77"/>
      <c r="C309" s="23" t="s">
        <v>22</v>
      </c>
      <c r="D309" s="82" t="s">
        <v>9</v>
      </c>
      <c r="E309" s="82"/>
      <c r="F309" s="67">
        <v>4558</v>
      </c>
      <c r="G309" s="67">
        <v>5047</v>
      </c>
      <c r="H309" s="67">
        <v>6461</v>
      </c>
      <c r="I309" s="67">
        <v>6554</v>
      </c>
      <c r="J309" s="67">
        <v>4240</v>
      </c>
      <c r="K309" s="67">
        <v>6706</v>
      </c>
      <c r="L309" s="67">
        <v>5079</v>
      </c>
      <c r="M309" s="67">
        <v>5017</v>
      </c>
      <c r="N309" s="67">
        <v>5388</v>
      </c>
      <c r="O309" s="67">
        <v>5593</v>
      </c>
      <c r="P309" s="67">
        <v>5687</v>
      </c>
      <c r="Q309" s="67">
        <v>4735</v>
      </c>
      <c r="R309" s="48"/>
    </row>
    <row r="310" spans="1:20" s="13" customFormat="1" ht="13.5" customHeight="1" thickBot="1" x14ac:dyDescent="0.2">
      <c r="A310" s="74"/>
      <c r="B310" s="77"/>
      <c r="C310" s="83" t="s">
        <v>8</v>
      </c>
      <c r="D310" s="24" t="s">
        <v>9</v>
      </c>
      <c r="E310" s="25"/>
      <c r="F310" s="49">
        <f>$E310*F308*(185-100)/100</f>
        <v>0</v>
      </c>
      <c r="G310" s="49">
        <f t="shared" ref="G310:Q310" si="262">$E310*G308*(185-100)/100</f>
        <v>0</v>
      </c>
      <c r="H310" s="49">
        <f t="shared" si="262"/>
        <v>0</v>
      </c>
      <c r="I310" s="49">
        <f t="shared" si="262"/>
        <v>0</v>
      </c>
      <c r="J310" s="49">
        <f t="shared" si="262"/>
        <v>0</v>
      </c>
      <c r="K310" s="49">
        <f t="shared" si="262"/>
        <v>0</v>
      </c>
      <c r="L310" s="49">
        <f t="shared" si="262"/>
        <v>0</v>
      </c>
      <c r="M310" s="49">
        <f t="shared" si="262"/>
        <v>0</v>
      </c>
      <c r="N310" s="49">
        <f t="shared" si="262"/>
        <v>0</v>
      </c>
      <c r="O310" s="49">
        <f t="shared" si="262"/>
        <v>0</v>
      </c>
      <c r="P310" s="49">
        <f t="shared" si="262"/>
        <v>0</v>
      </c>
      <c r="Q310" s="49">
        <f t="shared" si="262"/>
        <v>0</v>
      </c>
      <c r="R310" s="50"/>
    </row>
    <row r="311" spans="1:20" s="13" customFormat="1" ht="13.5" customHeight="1" thickBot="1" x14ac:dyDescent="0.2">
      <c r="A311" s="74"/>
      <c r="B311" s="77"/>
      <c r="C311" s="83"/>
      <c r="D311" s="26" t="s">
        <v>10</v>
      </c>
      <c r="E311" s="25"/>
      <c r="F311" s="49">
        <f>$E311*F308</f>
        <v>0</v>
      </c>
      <c r="G311" s="49">
        <f t="shared" ref="G311:Q312" si="263">$E311*G308</f>
        <v>0</v>
      </c>
      <c r="H311" s="49">
        <f t="shared" si="263"/>
        <v>0</v>
      </c>
      <c r="I311" s="49">
        <f t="shared" si="263"/>
        <v>0</v>
      </c>
      <c r="J311" s="49">
        <f t="shared" si="263"/>
        <v>0</v>
      </c>
      <c r="K311" s="49">
        <f t="shared" si="263"/>
        <v>0</v>
      </c>
      <c r="L311" s="49">
        <f t="shared" si="263"/>
        <v>0</v>
      </c>
      <c r="M311" s="49">
        <f t="shared" si="263"/>
        <v>0</v>
      </c>
      <c r="N311" s="49">
        <f t="shared" si="263"/>
        <v>0</v>
      </c>
      <c r="O311" s="49">
        <f t="shared" si="263"/>
        <v>0</v>
      </c>
      <c r="P311" s="49">
        <f t="shared" si="263"/>
        <v>0</v>
      </c>
      <c r="Q311" s="49">
        <f t="shared" si="263"/>
        <v>0</v>
      </c>
      <c r="R311" s="50"/>
    </row>
    <row r="312" spans="1:20" s="13" customFormat="1" ht="13.5" customHeight="1" thickBot="1" x14ac:dyDescent="0.2">
      <c r="A312" s="74"/>
      <c r="B312" s="77"/>
      <c r="C312" s="83" t="s">
        <v>11</v>
      </c>
      <c r="D312" s="26" t="s">
        <v>20</v>
      </c>
      <c r="E312" s="25"/>
      <c r="F312" s="66" t="s">
        <v>35</v>
      </c>
      <c r="G312" s="66" t="s">
        <v>35</v>
      </c>
      <c r="H312" s="66" t="s">
        <v>35</v>
      </c>
      <c r="I312" s="51">
        <f>$E312*I309</f>
        <v>0</v>
      </c>
      <c r="J312" s="51">
        <f t="shared" si="263"/>
        <v>0</v>
      </c>
      <c r="K312" s="51">
        <f t="shared" si="263"/>
        <v>0</v>
      </c>
      <c r="L312" s="66" t="s">
        <v>112</v>
      </c>
      <c r="M312" s="66" t="s">
        <v>35</v>
      </c>
      <c r="N312" s="66" t="s">
        <v>112</v>
      </c>
      <c r="O312" s="66" t="s">
        <v>35</v>
      </c>
      <c r="P312" s="66" t="s">
        <v>35</v>
      </c>
      <c r="Q312" s="66" t="s">
        <v>35</v>
      </c>
      <c r="R312" s="50"/>
    </row>
    <row r="313" spans="1:20" s="13" customFormat="1" ht="13.5" customHeight="1" thickBot="1" x14ac:dyDescent="0.2">
      <c r="A313" s="74"/>
      <c r="B313" s="77"/>
      <c r="C313" s="83"/>
      <c r="D313" s="26" t="s">
        <v>21</v>
      </c>
      <c r="E313" s="25"/>
      <c r="F313" s="51">
        <f>$E313*F309</f>
        <v>0</v>
      </c>
      <c r="G313" s="51">
        <f t="shared" ref="G313:H313" si="264">$E313*G309</f>
        <v>0</v>
      </c>
      <c r="H313" s="51">
        <f t="shared" si="264"/>
        <v>0</v>
      </c>
      <c r="I313" s="66" t="s">
        <v>36</v>
      </c>
      <c r="J313" s="66" t="s">
        <v>36</v>
      </c>
      <c r="K313" s="66" t="s">
        <v>36</v>
      </c>
      <c r="L313" s="51">
        <f>$E313*L309</f>
        <v>0</v>
      </c>
      <c r="M313" s="51">
        <f t="shared" ref="M313:Q313" si="265">$E313*M309</f>
        <v>0</v>
      </c>
      <c r="N313" s="51">
        <f t="shared" si="265"/>
        <v>0</v>
      </c>
      <c r="O313" s="51">
        <f t="shared" si="265"/>
        <v>0</v>
      </c>
      <c r="P313" s="51">
        <f t="shared" si="265"/>
        <v>0</v>
      </c>
      <c r="Q313" s="51">
        <f t="shared" si="265"/>
        <v>0</v>
      </c>
      <c r="R313" s="50"/>
    </row>
    <row r="314" spans="1:20" s="13" customFormat="1" ht="13.5" customHeight="1" x14ac:dyDescent="0.15">
      <c r="A314" s="74"/>
      <c r="B314" s="77"/>
      <c r="C314" s="84" t="s">
        <v>23</v>
      </c>
      <c r="D314" s="85"/>
      <c r="E314" s="27">
        <v>-2.2799999999999998</v>
      </c>
      <c r="F314" s="52">
        <f>$E314*F309</f>
        <v>-10392.24</v>
      </c>
      <c r="G314" s="52">
        <f t="shared" ref="G314:Q314" si="266">$E314*G309</f>
        <v>-11507.16</v>
      </c>
      <c r="H314" s="52">
        <f t="shared" si="266"/>
        <v>-14731.079999999998</v>
      </c>
      <c r="I314" s="52">
        <f t="shared" si="266"/>
        <v>-14943.119999999999</v>
      </c>
      <c r="J314" s="52">
        <f t="shared" si="266"/>
        <v>-9667.1999999999989</v>
      </c>
      <c r="K314" s="52">
        <f t="shared" si="266"/>
        <v>-15289.679999999998</v>
      </c>
      <c r="L314" s="52">
        <f t="shared" si="266"/>
        <v>-11580.119999999999</v>
      </c>
      <c r="M314" s="52">
        <f t="shared" si="266"/>
        <v>-11438.759999999998</v>
      </c>
      <c r="N314" s="52">
        <f t="shared" si="266"/>
        <v>-12284.64</v>
      </c>
      <c r="O314" s="52">
        <f t="shared" si="266"/>
        <v>-12752.039999999999</v>
      </c>
      <c r="P314" s="52">
        <f t="shared" si="266"/>
        <v>-12966.359999999999</v>
      </c>
      <c r="Q314" s="52">
        <f t="shared" si="266"/>
        <v>-10795.8</v>
      </c>
      <c r="R314" s="53"/>
    </row>
    <row r="315" spans="1:20" s="13" customFormat="1" ht="13.5" customHeight="1" x14ac:dyDescent="0.15">
      <c r="A315" s="74"/>
      <c r="B315" s="77"/>
      <c r="C315" s="86" t="s">
        <v>30</v>
      </c>
      <c r="D315" s="87"/>
      <c r="E315" s="28">
        <v>1.4</v>
      </c>
      <c r="F315" s="54">
        <f>INT($E315*F309)</f>
        <v>6381</v>
      </c>
      <c r="G315" s="54">
        <f t="shared" ref="G315:Q315" si="267">INT($E315*G309)</f>
        <v>7065</v>
      </c>
      <c r="H315" s="54">
        <f t="shared" si="267"/>
        <v>9045</v>
      </c>
      <c r="I315" s="54">
        <f t="shared" si="267"/>
        <v>9175</v>
      </c>
      <c r="J315" s="54">
        <f t="shared" si="267"/>
        <v>5936</v>
      </c>
      <c r="K315" s="54">
        <f t="shared" si="267"/>
        <v>9388</v>
      </c>
      <c r="L315" s="54">
        <f t="shared" si="267"/>
        <v>7110</v>
      </c>
      <c r="M315" s="54">
        <f t="shared" si="267"/>
        <v>7023</v>
      </c>
      <c r="N315" s="54">
        <f t="shared" si="267"/>
        <v>7543</v>
      </c>
      <c r="O315" s="54">
        <f t="shared" si="267"/>
        <v>7830</v>
      </c>
      <c r="P315" s="54">
        <f t="shared" si="267"/>
        <v>7961</v>
      </c>
      <c r="Q315" s="54">
        <f t="shared" si="267"/>
        <v>6629</v>
      </c>
      <c r="R315" s="48"/>
    </row>
    <row r="316" spans="1:20" s="13" customFormat="1" ht="13.5" customHeight="1" x14ac:dyDescent="0.15">
      <c r="A316" s="75"/>
      <c r="B316" s="78"/>
      <c r="C316" s="88" t="s">
        <v>12</v>
      </c>
      <c r="D316" s="89"/>
      <c r="E316" s="90"/>
      <c r="F316" s="55">
        <f>INT(SUM(F310:F315))</f>
        <v>-4012</v>
      </c>
      <c r="G316" s="55">
        <f>INT(SUM(G310:G315))</f>
        <v>-4443</v>
      </c>
      <c r="H316" s="55">
        <f t="shared" ref="H316:P316" si="268">INT(SUM(H310:H315))</f>
        <v>-5687</v>
      </c>
      <c r="I316" s="55">
        <f t="shared" si="268"/>
        <v>-5769</v>
      </c>
      <c r="J316" s="55">
        <f t="shared" si="268"/>
        <v>-3732</v>
      </c>
      <c r="K316" s="55">
        <f t="shared" si="268"/>
        <v>-5902</v>
      </c>
      <c r="L316" s="55">
        <f t="shared" si="268"/>
        <v>-4471</v>
      </c>
      <c r="M316" s="55">
        <f t="shared" si="268"/>
        <v>-4416</v>
      </c>
      <c r="N316" s="55">
        <f t="shared" si="268"/>
        <v>-4742</v>
      </c>
      <c r="O316" s="55">
        <f t="shared" si="268"/>
        <v>-4923</v>
      </c>
      <c r="P316" s="55">
        <f t="shared" si="268"/>
        <v>-5006</v>
      </c>
      <c r="Q316" s="55">
        <f>INT(SUM(Q310:Q315))</f>
        <v>-4167</v>
      </c>
      <c r="R316" s="55">
        <f>SUM(F316:Q316)</f>
        <v>-57270</v>
      </c>
      <c r="T316" s="69">
        <f>R316</f>
        <v>-57270</v>
      </c>
    </row>
    <row r="317" spans="1:20" s="13" customFormat="1" ht="13.5" customHeight="1" x14ac:dyDescent="0.15">
      <c r="A317" s="73">
        <v>35</v>
      </c>
      <c r="B317" s="76" t="s">
        <v>72</v>
      </c>
      <c r="C317" s="79" t="s">
        <v>6</v>
      </c>
      <c r="D317" s="80"/>
      <c r="E317" s="81"/>
      <c r="F317" s="46">
        <v>79</v>
      </c>
      <c r="G317" s="46">
        <v>79</v>
      </c>
      <c r="H317" s="46">
        <v>79</v>
      </c>
      <c r="I317" s="46">
        <v>79</v>
      </c>
      <c r="J317" s="46">
        <v>79</v>
      </c>
      <c r="K317" s="46">
        <v>79</v>
      </c>
      <c r="L317" s="46">
        <v>79</v>
      </c>
      <c r="M317" s="46">
        <v>79</v>
      </c>
      <c r="N317" s="46">
        <v>79</v>
      </c>
      <c r="O317" s="46">
        <v>79</v>
      </c>
      <c r="P317" s="46">
        <v>79</v>
      </c>
      <c r="Q317" s="46">
        <v>79</v>
      </c>
      <c r="R317" s="47" t="s">
        <v>7</v>
      </c>
    </row>
    <row r="318" spans="1:20" s="13" customFormat="1" ht="14.25" customHeight="1" thickBot="1" x14ac:dyDescent="0.2">
      <c r="A318" s="74"/>
      <c r="B318" s="77"/>
      <c r="C318" s="23" t="s">
        <v>22</v>
      </c>
      <c r="D318" s="82" t="s">
        <v>9</v>
      </c>
      <c r="E318" s="82"/>
      <c r="F318" s="67">
        <v>5389</v>
      </c>
      <c r="G318" s="67">
        <v>6036</v>
      </c>
      <c r="H318" s="67">
        <v>9341</v>
      </c>
      <c r="I318" s="67">
        <v>8613</v>
      </c>
      <c r="J318" s="67">
        <v>4283</v>
      </c>
      <c r="K318" s="67">
        <v>9269</v>
      </c>
      <c r="L318" s="67">
        <v>6548</v>
      </c>
      <c r="M318" s="67">
        <v>6254</v>
      </c>
      <c r="N318" s="67">
        <v>7091</v>
      </c>
      <c r="O318" s="67">
        <v>7258</v>
      </c>
      <c r="P318" s="67">
        <v>8107</v>
      </c>
      <c r="Q318" s="67">
        <v>5860</v>
      </c>
      <c r="R318" s="48"/>
    </row>
    <row r="319" spans="1:20" s="13" customFormat="1" ht="13.5" customHeight="1" thickBot="1" x14ac:dyDescent="0.2">
      <c r="A319" s="74"/>
      <c r="B319" s="77"/>
      <c r="C319" s="83" t="s">
        <v>8</v>
      </c>
      <c r="D319" s="24" t="s">
        <v>9</v>
      </c>
      <c r="E319" s="25"/>
      <c r="F319" s="49">
        <f>$E319*F317*(185-100)/100</f>
        <v>0</v>
      </c>
      <c r="G319" s="49">
        <f t="shared" ref="G319:Q319" si="269">$E319*G317*(185-100)/100</f>
        <v>0</v>
      </c>
      <c r="H319" s="49">
        <f t="shared" si="269"/>
        <v>0</v>
      </c>
      <c r="I319" s="49">
        <f t="shared" si="269"/>
        <v>0</v>
      </c>
      <c r="J319" s="49">
        <f t="shared" si="269"/>
        <v>0</v>
      </c>
      <c r="K319" s="49">
        <f t="shared" si="269"/>
        <v>0</v>
      </c>
      <c r="L319" s="49">
        <f t="shared" si="269"/>
        <v>0</v>
      </c>
      <c r="M319" s="49">
        <f t="shared" si="269"/>
        <v>0</v>
      </c>
      <c r="N319" s="49">
        <f t="shared" si="269"/>
        <v>0</v>
      </c>
      <c r="O319" s="49">
        <f t="shared" si="269"/>
        <v>0</v>
      </c>
      <c r="P319" s="49">
        <f t="shared" si="269"/>
        <v>0</v>
      </c>
      <c r="Q319" s="49">
        <f t="shared" si="269"/>
        <v>0</v>
      </c>
      <c r="R319" s="50"/>
    </row>
    <row r="320" spans="1:20" s="13" customFormat="1" ht="13.5" customHeight="1" thickBot="1" x14ac:dyDescent="0.2">
      <c r="A320" s="74"/>
      <c r="B320" s="77"/>
      <c r="C320" s="83"/>
      <c r="D320" s="26" t="s">
        <v>10</v>
      </c>
      <c r="E320" s="25"/>
      <c r="F320" s="49">
        <f>$E320*F317</f>
        <v>0</v>
      </c>
      <c r="G320" s="49">
        <f t="shared" ref="G320:Q321" si="270">$E320*G317</f>
        <v>0</v>
      </c>
      <c r="H320" s="49">
        <f t="shared" si="270"/>
        <v>0</v>
      </c>
      <c r="I320" s="49">
        <f t="shared" si="270"/>
        <v>0</v>
      </c>
      <c r="J320" s="49">
        <f t="shared" si="270"/>
        <v>0</v>
      </c>
      <c r="K320" s="49">
        <f t="shared" si="270"/>
        <v>0</v>
      </c>
      <c r="L320" s="49">
        <f t="shared" si="270"/>
        <v>0</v>
      </c>
      <c r="M320" s="49">
        <f t="shared" si="270"/>
        <v>0</v>
      </c>
      <c r="N320" s="49">
        <f t="shared" si="270"/>
        <v>0</v>
      </c>
      <c r="O320" s="49">
        <f t="shared" si="270"/>
        <v>0</v>
      </c>
      <c r="P320" s="49">
        <f t="shared" si="270"/>
        <v>0</v>
      </c>
      <c r="Q320" s="49">
        <f t="shared" si="270"/>
        <v>0</v>
      </c>
      <c r="R320" s="50"/>
    </row>
    <row r="321" spans="1:20" s="13" customFormat="1" ht="13.5" customHeight="1" thickBot="1" x14ac:dyDescent="0.2">
      <c r="A321" s="74"/>
      <c r="B321" s="77"/>
      <c r="C321" s="83" t="s">
        <v>11</v>
      </c>
      <c r="D321" s="26" t="s">
        <v>20</v>
      </c>
      <c r="E321" s="25"/>
      <c r="F321" s="66" t="s">
        <v>112</v>
      </c>
      <c r="G321" s="66" t="s">
        <v>35</v>
      </c>
      <c r="H321" s="66" t="s">
        <v>35</v>
      </c>
      <c r="I321" s="51">
        <f>$E321*I318</f>
        <v>0</v>
      </c>
      <c r="J321" s="51">
        <f t="shared" si="270"/>
        <v>0</v>
      </c>
      <c r="K321" s="51">
        <f t="shared" si="270"/>
        <v>0</v>
      </c>
      <c r="L321" s="66" t="s">
        <v>35</v>
      </c>
      <c r="M321" s="66" t="s">
        <v>35</v>
      </c>
      <c r="N321" s="66" t="s">
        <v>35</v>
      </c>
      <c r="O321" s="66" t="s">
        <v>35</v>
      </c>
      <c r="P321" s="66" t="s">
        <v>35</v>
      </c>
      <c r="Q321" s="66" t="s">
        <v>35</v>
      </c>
      <c r="R321" s="50"/>
    </row>
    <row r="322" spans="1:20" s="13" customFormat="1" ht="13.5" customHeight="1" thickBot="1" x14ac:dyDescent="0.2">
      <c r="A322" s="74"/>
      <c r="B322" s="77"/>
      <c r="C322" s="83"/>
      <c r="D322" s="26" t="s">
        <v>21</v>
      </c>
      <c r="E322" s="25"/>
      <c r="F322" s="51">
        <f>$E322*F318</f>
        <v>0</v>
      </c>
      <c r="G322" s="51">
        <f t="shared" ref="G322:H322" si="271">$E322*G318</f>
        <v>0</v>
      </c>
      <c r="H322" s="51">
        <f t="shared" si="271"/>
        <v>0</v>
      </c>
      <c r="I322" s="66" t="s">
        <v>36</v>
      </c>
      <c r="J322" s="66" t="s">
        <v>36</v>
      </c>
      <c r="K322" s="66" t="s">
        <v>36</v>
      </c>
      <c r="L322" s="51">
        <f>$E322*L318</f>
        <v>0</v>
      </c>
      <c r="M322" s="51">
        <f t="shared" ref="M322:Q322" si="272">$E322*M318</f>
        <v>0</v>
      </c>
      <c r="N322" s="51">
        <f t="shared" si="272"/>
        <v>0</v>
      </c>
      <c r="O322" s="51">
        <f t="shared" si="272"/>
        <v>0</v>
      </c>
      <c r="P322" s="51">
        <f t="shared" si="272"/>
        <v>0</v>
      </c>
      <c r="Q322" s="51">
        <f t="shared" si="272"/>
        <v>0</v>
      </c>
      <c r="R322" s="50"/>
    </row>
    <row r="323" spans="1:20" s="13" customFormat="1" ht="13.5" customHeight="1" x14ac:dyDescent="0.15">
      <c r="A323" s="74"/>
      <c r="B323" s="77"/>
      <c r="C323" s="84" t="s">
        <v>23</v>
      </c>
      <c r="D323" s="85"/>
      <c r="E323" s="27">
        <v>-2.2799999999999998</v>
      </c>
      <c r="F323" s="52">
        <f>$E323*F318</f>
        <v>-12286.919999999998</v>
      </c>
      <c r="G323" s="52">
        <f t="shared" ref="G323:Q323" si="273">$E323*G318</f>
        <v>-13762.079999999998</v>
      </c>
      <c r="H323" s="52">
        <f t="shared" si="273"/>
        <v>-21297.48</v>
      </c>
      <c r="I323" s="52">
        <f t="shared" si="273"/>
        <v>-19637.64</v>
      </c>
      <c r="J323" s="52">
        <f t="shared" si="273"/>
        <v>-9765.24</v>
      </c>
      <c r="K323" s="52">
        <f t="shared" si="273"/>
        <v>-21133.32</v>
      </c>
      <c r="L323" s="52">
        <f t="shared" si="273"/>
        <v>-14929.439999999999</v>
      </c>
      <c r="M323" s="52">
        <f t="shared" si="273"/>
        <v>-14259.119999999999</v>
      </c>
      <c r="N323" s="52">
        <f t="shared" si="273"/>
        <v>-16167.479999999998</v>
      </c>
      <c r="O323" s="52">
        <f t="shared" si="273"/>
        <v>-16548.239999999998</v>
      </c>
      <c r="P323" s="52">
        <f t="shared" si="273"/>
        <v>-18483.96</v>
      </c>
      <c r="Q323" s="52">
        <f t="shared" si="273"/>
        <v>-13360.8</v>
      </c>
      <c r="R323" s="53"/>
    </row>
    <row r="324" spans="1:20" s="13" customFormat="1" ht="13.5" customHeight="1" x14ac:dyDescent="0.15">
      <c r="A324" s="74"/>
      <c r="B324" s="77"/>
      <c r="C324" s="86" t="s">
        <v>30</v>
      </c>
      <c r="D324" s="87"/>
      <c r="E324" s="28">
        <v>1.4</v>
      </c>
      <c r="F324" s="54">
        <f>INT($E324*F318)</f>
        <v>7544</v>
      </c>
      <c r="G324" s="54">
        <f t="shared" ref="G324:Q324" si="274">INT($E324*G318)</f>
        <v>8450</v>
      </c>
      <c r="H324" s="54">
        <f t="shared" si="274"/>
        <v>13077</v>
      </c>
      <c r="I324" s="54">
        <f t="shared" si="274"/>
        <v>12058</v>
      </c>
      <c r="J324" s="54">
        <f t="shared" si="274"/>
        <v>5996</v>
      </c>
      <c r="K324" s="54">
        <f t="shared" si="274"/>
        <v>12976</v>
      </c>
      <c r="L324" s="54">
        <f t="shared" si="274"/>
        <v>9167</v>
      </c>
      <c r="M324" s="54">
        <f t="shared" si="274"/>
        <v>8755</v>
      </c>
      <c r="N324" s="54">
        <f t="shared" si="274"/>
        <v>9927</v>
      </c>
      <c r="O324" s="54">
        <f t="shared" si="274"/>
        <v>10161</v>
      </c>
      <c r="P324" s="54">
        <f t="shared" si="274"/>
        <v>11349</v>
      </c>
      <c r="Q324" s="54">
        <f t="shared" si="274"/>
        <v>8204</v>
      </c>
      <c r="R324" s="48"/>
    </row>
    <row r="325" spans="1:20" s="13" customFormat="1" ht="13.5" customHeight="1" x14ac:dyDescent="0.15">
      <c r="A325" s="75"/>
      <c r="B325" s="78"/>
      <c r="C325" s="88" t="s">
        <v>12</v>
      </c>
      <c r="D325" s="89"/>
      <c r="E325" s="90"/>
      <c r="F325" s="55">
        <f>INT(SUM(F319:F324))</f>
        <v>-4743</v>
      </c>
      <c r="G325" s="55">
        <f>INT(SUM(G319:G324))</f>
        <v>-5313</v>
      </c>
      <c r="H325" s="55">
        <f t="shared" ref="H325:P325" si="275">INT(SUM(H319:H324))</f>
        <v>-8221</v>
      </c>
      <c r="I325" s="55">
        <f t="shared" si="275"/>
        <v>-7580</v>
      </c>
      <c r="J325" s="55">
        <f t="shared" si="275"/>
        <v>-3770</v>
      </c>
      <c r="K325" s="55">
        <f t="shared" si="275"/>
        <v>-8158</v>
      </c>
      <c r="L325" s="55">
        <f t="shared" si="275"/>
        <v>-5763</v>
      </c>
      <c r="M325" s="55">
        <f t="shared" si="275"/>
        <v>-5505</v>
      </c>
      <c r="N325" s="55">
        <f t="shared" si="275"/>
        <v>-6241</v>
      </c>
      <c r="O325" s="55">
        <f t="shared" si="275"/>
        <v>-6388</v>
      </c>
      <c r="P325" s="55">
        <f t="shared" si="275"/>
        <v>-7135</v>
      </c>
      <c r="Q325" s="55">
        <f>INT(SUM(Q319:Q324))</f>
        <v>-5157</v>
      </c>
      <c r="R325" s="55">
        <f>SUM(F325:Q325)</f>
        <v>-73974</v>
      </c>
      <c r="T325" s="69">
        <f>R325</f>
        <v>-73974</v>
      </c>
    </row>
    <row r="326" spans="1:20" s="13" customFormat="1" ht="13.5" customHeight="1" x14ac:dyDescent="0.15">
      <c r="A326" s="73">
        <v>36</v>
      </c>
      <c r="B326" s="76" t="s">
        <v>73</v>
      </c>
      <c r="C326" s="79" t="s">
        <v>6</v>
      </c>
      <c r="D326" s="80"/>
      <c r="E326" s="81"/>
      <c r="F326" s="46">
        <v>95</v>
      </c>
      <c r="G326" s="46">
        <v>95</v>
      </c>
      <c r="H326" s="46">
        <v>95</v>
      </c>
      <c r="I326" s="46">
        <v>95</v>
      </c>
      <c r="J326" s="46">
        <v>95</v>
      </c>
      <c r="K326" s="46">
        <v>95</v>
      </c>
      <c r="L326" s="46">
        <v>95</v>
      </c>
      <c r="M326" s="46">
        <v>95</v>
      </c>
      <c r="N326" s="46">
        <v>95</v>
      </c>
      <c r="O326" s="46">
        <v>95</v>
      </c>
      <c r="P326" s="46">
        <v>95</v>
      </c>
      <c r="Q326" s="46">
        <v>95</v>
      </c>
      <c r="R326" s="47" t="s">
        <v>7</v>
      </c>
    </row>
    <row r="327" spans="1:20" s="13" customFormat="1" ht="14.25" customHeight="1" thickBot="1" x14ac:dyDescent="0.2">
      <c r="A327" s="74"/>
      <c r="B327" s="77"/>
      <c r="C327" s="23" t="s">
        <v>22</v>
      </c>
      <c r="D327" s="82" t="s">
        <v>9</v>
      </c>
      <c r="E327" s="82"/>
      <c r="F327" s="67">
        <v>10672</v>
      </c>
      <c r="G327" s="67">
        <v>11746</v>
      </c>
      <c r="H327" s="67">
        <v>14183</v>
      </c>
      <c r="I327" s="67">
        <v>14404</v>
      </c>
      <c r="J327" s="67">
        <v>9289</v>
      </c>
      <c r="K327" s="67">
        <v>13479</v>
      </c>
      <c r="L327" s="67">
        <v>13232</v>
      </c>
      <c r="M327" s="67">
        <v>12711</v>
      </c>
      <c r="N327" s="67">
        <v>15836</v>
      </c>
      <c r="O327" s="67">
        <v>15450</v>
      </c>
      <c r="P327" s="67">
        <v>15737</v>
      </c>
      <c r="Q327" s="67">
        <v>12902</v>
      </c>
      <c r="R327" s="48"/>
    </row>
    <row r="328" spans="1:20" s="13" customFormat="1" ht="13.5" customHeight="1" thickBot="1" x14ac:dyDescent="0.2">
      <c r="A328" s="74"/>
      <c r="B328" s="77"/>
      <c r="C328" s="83" t="s">
        <v>8</v>
      </c>
      <c r="D328" s="24" t="s">
        <v>9</v>
      </c>
      <c r="E328" s="25"/>
      <c r="F328" s="49">
        <f>$E328*F326*(185-100)/100</f>
        <v>0</v>
      </c>
      <c r="G328" s="49">
        <f t="shared" ref="G328:Q328" si="276">$E328*G326*(185-100)/100</f>
        <v>0</v>
      </c>
      <c r="H328" s="49">
        <f t="shared" si="276"/>
        <v>0</v>
      </c>
      <c r="I328" s="49">
        <f t="shared" si="276"/>
        <v>0</v>
      </c>
      <c r="J328" s="49">
        <f t="shared" si="276"/>
        <v>0</v>
      </c>
      <c r="K328" s="49">
        <f t="shared" si="276"/>
        <v>0</v>
      </c>
      <c r="L328" s="49">
        <f t="shared" si="276"/>
        <v>0</v>
      </c>
      <c r="M328" s="49">
        <f t="shared" si="276"/>
        <v>0</v>
      </c>
      <c r="N328" s="49">
        <f t="shared" si="276"/>
        <v>0</v>
      </c>
      <c r="O328" s="49">
        <f t="shared" si="276"/>
        <v>0</v>
      </c>
      <c r="P328" s="49">
        <f t="shared" si="276"/>
        <v>0</v>
      </c>
      <c r="Q328" s="49">
        <f t="shared" si="276"/>
        <v>0</v>
      </c>
      <c r="R328" s="50"/>
    </row>
    <row r="329" spans="1:20" s="13" customFormat="1" ht="13.5" customHeight="1" thickBot="1" x14ac:dyDescent="0.2">
      <c r="A329" s="74"/>
      <c r="B329" s="77"/>
      <c r="C329" s="83"/>
      <c r="D329" s="26" t="s">
        <v>10</v>
      </c>
      <c r="E329" s="25"/>
      <c r="F329" s="49">
        <f>$E329*F326</f>
        <v>0</v>
      </c>
      <c r="G329" s="49">
        <f t="shared" ref="G329:Q330" si="277">$E329*G326</f>
        <v>0</v>
      </c>
      <c r="H329" s="49">
        <f t="shared" si="277"/>
        <v>0</v>
      </c>
      <c r="I329" s="49">
        <f t="shared" si="277"/>
        <v>0</v>
      </c>
      <c r="J329" s="49">
        <f t="shared" si="277"/>
        <v>0</v>
      </c>
      <c r="K329" s="49">
        <f t="shared" si="277"/>
        <v>0</v>
      </c>
      <c r="L329" s="49">
        <f t="shared" si="277"/>
        <v>0</v>
      </c>
      <c r="M329" s="49">
        <f t="shared" si="277"/>
        <v>0</v>
      </c>
      <c r="N329" s="49">
        <f t="shared" si="277"/>
        <v>0</v>
      </c>
      <c r="O329" s="49">
        <f t="shared" si="277"/>
        <v>0</v>
      </c>
      <c r="P329" s="49">
        <f t="shared" si="277"/>
        <v>0</v>
      </c>
      <c r="Q329" s="49">
        <f t="shared" si="277"/>
        <v>0</v>
      </c>
      <c r="R329" s="50"/>
    </row>
    <row r="330" spans="1:20" s="13" customFormat="1" ht="13.5" customHeight="1" thickBot="1" x14ac:dyDescent="0.2">
      <c r="A330" s="74"/>
      <c r="B330" s="77"/>
      <c r="C330" s="83" t="s">
        <v>11</v>
      </c>
      <c r="D330" s="26" t="s">
        <v>20</v>
      </c>
      <c r="E330" s="25"/>
      <c r="F330" s="66" t="s">
        <v>112</v>
      </c>
      <c r="G330" s="66" t="s">
        <v>112</v>
      </c>
      <c r="H330" s="66" t="s">
        <v>35</v>
      </c>
      <c r="I330" s="51">
        <f>$E330*I327</f>
        <v>0</v>
      </c>
      <c r="J330" s="51">
        <f t="shared" si="277"/>
        <v>0</v>
      </c>
      <c r="K330" s="51">
        <f t="shared" si="277"/>
        <v>0</v>
      </c>
      <c r="L330" s="66" t="s">
        <v>35</v>
      </c>
      <c r="M330" s="66" t="s">
        <v>35</v>
      </c>
      <c r="N330" s="66" t="s">
        <v>112</v>
      </c>
      <c r="O330" s="66" t="s">
        <v>35</v>
      </c>
      <c r="P330" s="66" t="s">
        <v>35</v>
      </c>
      <c r="Q330" s="66" t="s">
        <v>35</v>
      </c>
      <c r="R330" s="50"/>
    </row>
    <row r="331" spans="1:20" s="13" customFormat="1" ht="13.5" customHeight="1" thickBot="1" x14ac:dyDescent="0.2">
      <c r="A331" s="74"/>
      <c r="B331" s="77"/>
      <c r="C331" s="83"/>
      <c r="D331" s="26" t="s">
        <v>21</v>
      </c>
      <c r="E331" s="25"/>
      <c r="F331" s="51">
        <f>$E331*F327</f>
        <v>0</v>
      </c>
      <c r="G331" s="51">
        <f t="shared" ref="G331:H331" si="278">$E331*G327</f>
        <v>0</v>
      </c>
      <c r="H331" s="51">
        <f t="shared" si="278"/>
        <v>0</v>
      </c>
      <c r="I331" s="66" t="s">
        <v>36</v>
      </c>
      <c r="J331" s="66" t="s">
        <v>36</v>
      </c>
      <c r="K331" s="66" t="s">
        <v>36</v>
      </c>
      <c r="L331" s="51">
        <f>$E331*L327</f>
        <v>0</v>
      </c>
      <c r="M331" s="51">
        <f t="shared" ref="M331:Q331" si="279">$E331*M327</f>
        <v>0</v>
      </c>
      <c r="N331" s="51">
        <f t="shared" si="279"/>
        <v>0</v>
      </c>
      <c r="O331" s="51">
        <f t="shared" si="279"/>
        <v>0</v>
      </c>
      <c r="P331" s="51">
        <f t="shared" si="279"/>
        <v>0</v>
      </c>
      <c r="Q331" s="51">
        <f t="shared" si="279"/>
        <v>0</v>
      </c>
      <c r="R331" s="50"/>
    </row>
    <row r="332" spans="1:20" s="13" customFormat="1" ht="13.5" customHeight="1" x14ac:dyDescent="0.15">
      <c r="A332" s="74"/>
      <c r="B332" s="77"/>
      <c r="C332" s="84" t="s">
        <v>23</v>
      </c>
      <c r="D332" s="85"/>
      <c r="E332" s="27">
        <v>-2.2799999999999998</v>
      </c>
      <c r="F332" s="52">
        <f>$E332*F327</f>
        <v>-24332.159999999996</v>
      </c>
      <c r="G332" s="52">
        <f t="shared" ref="G332:Q332" si="280">$E332*G327</f>
        <v>-26780.879999999997</v>
      </c>
      <c r="H332" s="52">
        <f t="shared" si="280"/>
        <v>-32337.239999999998</v>
      </c>
      <c r="I332" s="52">
        <f t="shared" si="280"/>
        <v>-32841.119999999995</v>
      </c>
      <c r="J332" s="52">
        <f t="shared" si="280"/>
        <v>-21178.92</v>
      </c>
      <c r="K332" s="52">
        <f t="shared" si="280"/>
        <v>-30732.12</v>
      </c>
      <c r="L332" s="52">
        <f t="shared" si="280"/>
        <v>-30168.959999999999</v>
      </c>
      <c r="M332" s="52">
        <f t="shared" si="280"/>
        <v>-28981.079999999998</v>
      </c>
      <c r="N332" s="52">
        <f t="shared" si="280"/>
        <v>-36106.079999999994</v>
      </c>
      <c r="O332" s="52">
        <f t="shared" si="280"/>
        <v>-35226</v>
      </c>
      <c r="P332" s="52">
        <f t="shared" si="280"/>
        <v>-35880.359999999993</v>
      </c>
      <c r="Q332" s="52">
        <f t="shared" si="280"/>
        <v>-29416.559999999998</v>
      </c>
      <c r="R332" s="53"/>
    </row>
    <row r="333" spans="1:20" s="13" customFormat="1" ht="13.5" customHeight="1" x14ac:dyDescent="0.15">
      <c r="A333" s="74"/>
      <c r="B333" s="77"/>
      <c r="C333" s="86" t="s">
        <v>30</v>
      </c>
      <c r="D333" s="87"/>
      <c r="E333" s="28">
        <v>1.4</v>
      </c>
      <c r="F333" s="54">
        <f>INT($E333*F327)</f>
        <v>14940</v>
      </c>
      <c r="G333" s="54">
        <f t="shared" ref="G333:Q333" si="281">INT($E333*G327)</f>
        <v>16444</v>
      </c>
      <c r="H333" s="54">
        <f t="shared" si="281"/>
        <v>19856</v>
      </c>
      <c r="I333" s="54">
        <f t="shared" si="281"/>
        <v>20165</v>
      </c>
      <c r="J333" s="54">
        <f t="shared" si="281"/>
        <v>13004</v>
      </c>
      <c r="K333" s="54">
        <f t="shared" si="281"/>
        <v>18870</v>
      </c>
      <c r="L333" s="54">
        <f t="shared" si="281"/>
        <v>18524</v>
      </c>
      <c r="M333" s="54">
        <f t="shared" si="281"/>
        <v>17795</v>
      </c>
      <c r="N333" s="54">
        <f t="shared" si="281"/>
        <v>22170</v>
      </c>
      <c r="O333" s="54">
        <f t="shared" si="281"/>
        <v>21630</v>
      </c>
      <c r="P333" s="54">
        <f t="shared" si="281"/>
        <v>22031</v>
      </c>
      <c r="Q333" s="54">
        <f t="shared" si="281"/>
        <v>18062</v>
      </c>
      <c r="R333" s="48"/>
    </row>
    <row r="334" spans="1:20" s="13" customFormat="1" ht="13.5" customHeight="1" x14ac:dyDescent="0.15">
      <c r="A334" s="75"/>
      <c r="B334" s="78"/>
      <c r="C334" s="88" t="s">
        <v>12</v>
      </c>
      <c r="D334" s="89"/>
      <c r="E334" s="90"/>
      <c r="F334" s="55">
        <f>INT(SUM(F328:F333))</f>
        <v>-9393</v>
      </c>
      <c r="G334" s="55">
        <f>INT(SUM(G328:G333))</f>
        <v>-10337</v>
      </c>
      <c r="H334" s="55">
        <f t="shared" ref="H334:P334" si="282">INT(SUM(H328:H333))</f>
        <v>-12482</v>
      </c>
      <c r="I334" s="55">
        <f t="shared" si="282"/>
        <v>-12677</v>
      </c>
      <c r="J334" s="55">
        <f t="shared" si="282"/>
        <v>-8175</v>
      </c>
      <c r="K334" s="55">
        <f t="shared" si="282"/>
        <v>-11863</v>
      </c>
      <c r="L334" s="55">
        <f t="shared" si="282"/>
        <v>-11645</v>
      </c>
      <c r="M334" s="55">
        <f t="shared" si="282"/>
        <v>-11187</v>
      </c>
      <c r="N334" s="55">
        <f t="shared" si="282"/>
        <v>-13937</v>
      </c>
      <c r="O334" s="55">
        <f t="shared" si="282"/>
        <v>-13596</v>
      </c>
      <c r="P334" s="55">
        <f t="shared" si="282"/>
        <v>-13850</v>
      </c>
      <c r="Q334" s="55">
        <f>INT(SUM(Q328:Q333))</f>
        <v>-11355</v>
      </c>
      <c r="R334" s="55">
        <f>SUM(F334:Q334)</f>
        <v>-140497</v>
      </c>
      <c r="T334" s="69">
        <f t="shared" ref="T334" si="283">R334</f>
        <v>-140497</v>
      </c>
    </row>
    <row r="335" spans="1:20" s="13" customFormat="1" ht="13.5" customHeight="1" x14ac:dyDescent="0.15">
      <c r="A335" s="29"/>
      <c r="B335" s="30"/>
      <c r="C335" s="30"/>
      <c r="D335" s="31"/>
      <c r="E335" s="32"/>
      <c r="F335" s="71">
        <f>F12+F21+F30+F39+F48+F57+F66+F75+F84+F93+F102+F111+F120+F129+F138+F147+F156+F165+F174+F183+F192+F201+F210+F219+F228+F237+F246+F255+F264+F273+F282+F291+F300+F309+F318+F327</f>
        <v>252004</v>
      </c>
      <c r="G335" s="71">
        <f t="shared" ref="G335:Q335" si="284">G12+G21+G30+G39+G48+G57+G66+G75+G84+G93+G102+G111+G120+G129+G138+G147+G156+G165+G174+G183+G192+G201+G210+G219+G228+G237+G246+G255+G264+G273+G282+G291+G300+G309+G318+G327</f>
        <v>278265</v>
      </c>
      <c r="H335" s="71">
        <f t="shared" si="284"/>
        <v>377745</v>
      </c>
      <c r="I335" s="71">
        <f t="shared" si="284"/>
        <v>363855</v>
      </c>
      <c r="J335" s="71">
        <f t="shared" si="284"/>
        <v>208949</v>
      </c>
      <c r="K335" s="71">
        <f t="shared" si="284"/>
        <v>366638</v>
      </c>
      <c r="L335" s="71">
        <f t="shared" si="284"/>
        <v>317677</v>
      </c>
      <c r="M335" s="71">
        <f t="shared" si="284"/>
        <v>302450</v>
      </c>
      <c r="N335" s="71">
        <f t="shared" si="284"/>
        <v>338100</v>
      </c>
      <c r="O335" s="71">
        <f t="shared" si="284"/>
        <v>344478</v>
      </c>
      <c r="P335" s="71">
        <f t="shared" si="284"/>
        <v>370275</v>
      </c>
      <c r="Q335" s="71">
        <f t="shared" si="284"/>
        <v>286273</v>
      </c>
      <c r="R335" s="33"/>
    </row>
    <row r="336" spans="1:20" ht="12.75" customHeight="1" x14ac:dyDescent="0.15">
      <c r="A336" s="34"/>
      <c r="B336" s="35"/>
      <c r="C336" s="35"/>
      <c r="D336" s="36"/>
      <c r="E336" s="37"/>
      <c r="F336" s="72">
        <f>F19+F28+F37+F46+F55+F64+F73+F82+F91+F100+F109+F118+F127+F136+F145+F154+F163+F172+F181+F190+F199+F208+F217+F226+F235+F244+F253+F262+F271+F280+F289+F298+F307+F316+F325+F334</f>
        <v>-215375</v>
      </c>
      <c r="G336" s="72">
        <f t="shared" ref="G336:Q336" si="285">G19+G28+G37+G46+G55+G64+G73+G82+G91+G100+G109+G118+G127+G136+G145+G154+G163+G172+G181+G190+G199+G208+G217+G226+G235+G244+G253+G262+G271+G280+G289+G298+G307+G316+G325+G334</f>
        <v>-237703</v>
      </c>
      <c r="H336" s="72">
        <f t="shared" si="285"/>
        <v>-322469</v>
      </c>
      <c r="I336" s="72">
        <f t="shared" si="285"/>
        <v>-310909</v>
      </c>
      <c r="J336" s="72">
        <f t="shared" si="285"/>
        <v>-179515</v>
      </c>
      <c r="K336" s="72">
        <f t="shared" si="285"/>
        <v>-313317</v>
      </c>
      <c r="L336" s="72">
        <f t="shared" si="285"/>
        <v>-272085</v>
      </c>
      <c r="M336" s="72">
        <f t="shared" si="285"/>
        <v>-258861</v>
      </c>
      <c r="N336" s="72">
        <f t="shared" si="285"/>
        <v>-289682</v>
      </c>
      <c r="O336" s="72">
        <f t="shared" si="285"/>
        <v>-295223</v>
      </c>
      <c r="P336" s="72">
        <f t="shared" si="285"/>
        <v>-317059</v>
      </c>
      <c r="Q336" s="72">
        <f t="shared" si="285"/>
        <v>-244787</v>
      </c>
      <c r="R336" s="20" t="s">
        <v>13</v>
      </c>
    </row>
    <row r="337" spans="1:20" ht="13.5" customHeight="1" x14ac:dyDescent="0.15">
      <c r="A337" s="34"/>
      <c r="B337" s="35"/>
      <c r="C337" s="35"/>
      <c r="D337" s="36"/>
      <c r="E337" s="37"/>
      <c r="F337" s="38"/>
      <c r="G337" s="38"/>
      <c r="H337" s="38"/>
      <c r="I337" s="38"/>
      <c r="J337" s="38"/>
      <c r="K337" s="38"/>
      <c r="L337" s="38"/>
      <c r="M337" s="38"/>
      <c r="N337" s="38"/>
      <c r="O337" s="38"/>
      <c r="P337" s="38"/>
      <c r="Q337" s="38"/>
      <c r="R337" s="22">
        <f>R334+R325+R316+R307+R298+R289+R280+R271+R262+R253+R244+R235+R226+R217+R208+R199+R190+R181+R172+R163+R154+R145+R136+R127+R118+R109+R100+R91+R82+R73+R64+R55+R46+R37+R28+R19</f>
        <v>-3256985</v>
      </c>
      <c r="T337" s="1">
        <f>SUM(T11:T336)</f>
        <v>-3256985</v>
      </c>
    </row>
    <row r="338" spans="1:20" x14ac:dyDescent="0.15">
      <c r="A338" s="13"/>
      <c r="B338" s="13"/>
      <c r="C338" s="13"/>
      <c r="D338" s="13"/>
      <c r="E338" s="13"/>
      <c r="R338" s="39"/>
    </row>
    <row r="339" spans="1:20" x14ac:dyDescent="0.15">
      <c r="A339" s="92" t="s">
        <v>33</v>
      </c>
      <c r="B339" s="93"/>
      <c r="C339" s="93"/>
      <c r="D339" s="93"/>
      <c r="E339" s="94"/>
      <c r="F339" s="40"/>
      <c r="G339" s="40"/>
      <c r="H339" s="40"/>
      <c r="I339" s="40"/>
      <c r="J339" s="40"/>
      <c r="K339" s="40"/>
      <c r="L339" s="40"/>
      <c r="R339" s="39"/>
      <c r="T339" s="70">
        <f>R12+R21+R30+R39+R48+R57+R66+R75+R84+R93+R102+R111+R120+R129+R138+R147+R156+R165+R174+R183+R192+R201+R210+R219+R228+R237+R246+R255+R264+R273+R282+R291+R300+R309+R318+R327</f>
        <v>0</v>
      </c>
    </row>
    <row r="340" spans="1:20" x14ac:dyDescent="0.15">
      <c r="A340" s="95" t="s">
        <v>14</v>
      </c>
      <c r="B340" s="96"/>
      <c r="C340" s="96"/>
      <c r="D340" s="96"/>
      <c r="E340" s="97"/>
      <c r="F340" s="41" t="s">
        <v>27</v>
      </c>
      <c r="G340" s="42"/>
      <c r="H340" s="42"/>
      <c r="I340" s="42"/>
      <c r="J340" s="42"/>
      <c r="K340" s="42"/>
      <c r="L340" s="42"/>
      <c r="M340" s="42"/>
      <c r="N340" s="42"/>
      <c r="O340" s="42"/>
      <c r="P340" s="42"/>
      <c r="Q340" s="43"/>
      <c r="R340" s="39"/>
    </row>
    <row r="341" spans="1:20" x14ac:dyDescent="0.15">
      <c r="A341" s="95" t="s">
        <v>15</v>
      </c>
      <c r="B341" s="96"/>
      <c r="C341" s="96"/>
      <c r="D341" s="96"/>
      <c r="E341" s="97"/>
      <c r="F341" s="41" t="s">
        <v>16</v>
      </c>
      <c r="G341" s="42"/>
      <c r="H341" s="42"/>
      <c r="I341" s="42"/>
      <c r="J341" s="42"/>
      <c r="K341" s="42"/>
      <c r="L341" s="42"/>
      <c r="M341" s="42"/>
      <c r="N341" s="42"/>
      <c r="O341" s="42"/>
      <c r="P341" s="42"/>
      <c r="Q341" s="43"/>
      <c r="R341" s="39"/>
    </row>
    <row r="342" spans="1:20" x14ac:dyDescent="0.15">
      <c r="A342" s="95" t="s">
        <v>17</v>
      </c>
      <c r="B342" s="96"/>
      <c r="C342" s="96"/>
      <c r="D342" s="96"/>
      <c r="E342" s="97"/>
      <c r="F342" s="41" t="s">
        <v>18</v>
      </c>
      <c r="G342" s="42"/>
      <c r="H342" s="42"/>
      <c r="I342" s="42"/>
      <c r="J342" s="42"/>
      <c r="K342" s="42"/>
      <c r="L342" s="42"/>
      <c r="M342" s="42"/>
      <c r="N342" s="42"/>
      <c r="O342" s="42"/>
      <c r="P342" s="42"/>
      <c r="Q342" s="43"/>
      <c r="R342" s="39"/>
    </row>
    <row r="343" spans="1:20" ht="12" customHeight="1" x14ac:dyDescent="0.15">
      <c r="A343" s="91" t="s">
        <v>25</v>
      </c>
      <c r="B343" s="91"/>
      <c r="C343" s="91"/>
      <c r="D343" s="91"/>
      <c r="E343" s="91"/>
      <c r="F343" s="64" t="s">
        <v>28</v>
      </c>
      <c r="G343" s="65"/>
      <c r="H343" s="65"/>
      <c r="I343" s="65"/>
      <c r="J343" s="65"/>
      <c r="K343" s="65"/>
      <c r="L343" s="65"/>
      <c r="M343" s="65"/>
      <c r="N343" s="65"/>
      <c r="O343" s="65"/>
      <c r="P343" s="42"/>
      <c r="Q343" s="43"/>
      <c r="R343" s="39"/>
    </row>
    <row r="344" spans="1:20" x14ac:dyDescent="0.15">
      <c r="A344" s="56" t="s">
        <v>26</v>
      </c>
      <c r="B344" s="56"/>
      <c r="C344" s="57"/>
      <c r="D344" s="58"/>
      <c r="E344" s="59"/>
      <c r="F344" s="60" t="s">
        <v>29</v>
      </c>
      <c r="G344" s="61"/>
      <c r="H344" s="61"/>
      <c r="I344" s="61"/>
      <c r="J344" s="61"/>
      <c r="K344" s="61"/>
      <c r="L344" s="61"/>
      <c r="M344" s="61"/>
      <c r="N344" s="61"/>
      <c r="O344" s="61"/>
      <c r="P344" s="62"/>
      <c r="Q344" s="63"/>
      <c r="R344" s="39"/>
    </row>
    <row r="345" spans="1:20" x14ac:dyDescent="0.15">
      <c r="A345" s="13"/>
      <c r="B345" s="13"/>
      <c r="C345" s="13"/>
      <c r="D345" s="13"/>
      <c r="E345" s="13"/>
      <c r="F345" s="13" t="s">
        <v>24</v>
      </c>
      <c r="R345" s="39"/>
    </row>
    <row r="346" spans="1:20" x14ac:dyDescent="0.15">
      <c r="A346" s="44" t="s">
        <v>19</v>
      </c>
      <c r="B346" s="13"/>
      <c r="C346" s="13"/>
      <c r="D346" s="13"/>
      <c r="E346" s="13"/>
      <c r="R346" s="39"/>
    </row>
    <row r="347" spans="1:20" x14ac:dyDescent="0.15">
      <c r="A347" s="44" t="s">
        <v>34</v>
      </c>
      <c r="B347" s="13"/>
      <c r="C347" s="13"/>
      <c r="D347" s="13"/>
      <c r="E347" s="13"/>
      <c r="R347" s="39"/>
    </row>
    <row r="348" spans="1:20" x14ac:dyDescent="0.15">
      <c r="A348" s="13"/>
      <c r="B348" s="13"/>
      <c r="C348" s="13"/>
      <c r="D348" s="13"/>
      <c r="E348" s="13"/>
      <c r="R348" s="39"/>
    </row>
  </sheetData>
  <autoFilter ref="A6:R334"/>
  <mergeCells count="335">
    <mergeCell ref="A1:R1"/>
    <mergeCell ref="A2:B2"/>
    <mergeCell ref="C2:F2"/>
    <mergeCell ref="A4:B4"/>
    <mergeCell ref="C4:F4"/>
    <mergeCell ref="C10:E10"/>
    <mergeCell ref="C19:E19"/>
    <mergeCell ref="D21:E21"/>
    <mergeCell ref="A11:A19"/>
    <mergeCell ref="B11:B19"/>
    <mergeCell ref="C11:E11"/>
    <mergeCell ref="D12:E12"/>
    <mergeCell ref="C13:C14"/>
    <mergeCell ref="A343:E343"/>
    <mergeCell ref="A339:E339"/>
    <mergeCell ref="A340:E340"/>
    <mergeCell ref="A341:E341"/>
    <mergeCell ref="A342:E342"/>
    <mergeCell ref="C15:C16"/>
    <mergeCell ref="C18:D18"/>
    <mergeCell ref="C17:D17"/>
    <mergeCell ref="C26:D26"/>
    <mergeCell ref="C27:D27"/>
    <mergeCell ref="C28:E28"/>
    <mergeCell ref="A20:A28"/>
    <mergeCell ref="B20:B28"/>
    <mergeCell ref="C20:E20"/>
    <mergeCell ref="C22:C23"/>
    <mergeCell ref="C24:C25"/>
    <mergeCell ref="A29:A37"/>
    <mergeCell ref="B29:B37"/>
    <mergeCell ref="C29:E29"/>
    <mergeCell ref="D30:E30"/>
    <mergeCell ref="C31:C32"/>
    <mergeCell ref="C33:C34"/>
    <mergeCell ref="C35:D35"/>
    <mergeCell ref="C36:D36"/>
    <mergeCell ref="C37:E37"/>
    <mergeCell ref="A38:A46"/>
    <mergeCell ref="B38:B46"/>
    <mergeCell ref="C38:E38"/>
    <mergeCell ref="D39:E39"/>
    <mergeCell ref="C40:C41"/>
    <mergeCell ref="C42:C43"/>
    <mergeCell ref="C44:D44"/>
    <mergeCell ref="C45:D45"/>
    <mergeCell ref="C46:E46"/>
    <mergeCell ref="A47:A55"/>
    <mergeCell ref="B47:B55"/>
    <mergeCell ref="C47:E47"/>
    <mergeCell ref="D48:E48"/>
    <mergeCell ref="C49:C50"/>
    <mergeCell ref="C51:C52"/>
    <mergeCell ref="C53:D53"/>
    <mergeCell ref="C54:D54"/>
    <mergeCell ref="C55:E55"/>
    <mergeCell ref="A56:A64"/>
    <mergeCell ref="B56:B64"/>
    <mergeCell ref="C56:E56"/>
    <mergeCell ref="D57:E57"/>
    <mergeCell ref="C58:C59"/>
    <mergeCell ref="C60:C61"/>
    <mergeCell ref="C62:D62"/>
    <mergeCell ref="C63:D63"/>
    <mergeCell ref="C64:E64"/>
    <mergeCell ref="A65:A73"/>
    <mergeCell ref="B65:B73"/>
    <mergeCell ref="C65:E65"/>
    <mergeCell ref="D66:E66"/>
    <mergeCell ref="C67:C68"/>
    <mergeCell ref="C69:C70"/>
    <mergeCell ref="C71:D71"/>
    <mergeCell ref="C72:D72"/>
    <mergeCell ref="C73:E73"/>
    <mergeCell ref="A74:A82"/>
    <mergeCell ref="B74:B82"/>
    <mergeCell ref="C74:E74"/>
    <mergeCell ref="D75:E75"/>
    <mergeCell ref="C76:C77"/>
    <mergeCell ref="C78:C79"/>
    <mergeCell ref="C80:D80"/>
    <mergeCell ref="C81:D81"/>
    <mergeCell ref="C82:E82"/>
    <mergeCell ref="A83:A91"/>
    <mergeCell ref="B83:B91"/>
    <mergeCell ref="C83:E83"/>
    <mergeCell ref="D84:E84"/>
    <mergeCell ref="C85:C86"/>
    <mergeCell ref="C87:C88"/>
    <mergeCell ref="C89:D89"/>
    <mergeCell ref="C90:D90"/>
    <mergeCell ref="C91:E91"/>
    <mergeCell ref="A92:A100"/>
    <mergeCell ref="B92:B100"/>
    <mergeCell ref="C92:E92"/>
    <mergeCell ref="D93:E93"/>
    <mergeCell ref="C94:C95"/>
    <mergeCell ref="C96:C97"/>
    <mergeCell ref="C98:D98"/>
    <mergeCell ref="C99:D99"/>
    <mergeCell ref="C100:E100"/>
    <mergeCell ref="A101:A109"/>
    <mergeCell ref="B101:B109"/>
    <mergeCell ref="C101:E101"/>
    <mergeCell ref="D102:E102"/>
    <mergeCell ref="C103:C104"/>
    <mergeCell ref="C105:C106"/>
    <mergeCell ref="C107:D107"/>
    <mergeCell ref="C108:D108"/>
    <mergeCell ref="C109:E109"/>
    <mergeCell ref="A110:A118"/>
    <mergeCell ref="B110:B118"/>
    <mergeCell ref="C110:E110"/>
    <mergeCell ref="D111:E111"/>
    <mergeCell ref="C112:C113"/>
    <mergeCell ref="C114:C115"/>
    <mergeCell ref="C116:D116"/>
    <mergeCell ref="C117:D117"/>
    <mergeCell ref="C118:E118"/>
    <mergeCell ref="A119:A127"/>
    <mergeCell ref="B119:B127"/>
    <mergeCell ref="C119:E119"/>
    <mergeCell ref="D120:E120"/>
    <mergeCell ref="C121:C122"/>
    <mergeCell ref="C123:C124"/>
    <mergeCell ref="C125:D125"/>
    <mergeCell ref="C126:D126"/>
    <mergeCell ref="C127:E127"/>
    <mergeCell ref="A128:A136"/>
    <mergeCell ref="B128:B136"/>
    <mergeCell ref="C128:E128"/>
    <mergeCell ref="D129:E129"/>
    <mergeCell ref="C130:C131"/>
    <mergeCell ref="C132:C133"/>
    <mergeCell ref="C134:D134"/>
    <mergeCell ref="C135:D135"/>
    <mergeCell ref="C136:E136"/>
    <mergeCell ref="A137:A145"/>
    <mergeCell ref="B137:B145"/>
    <mergeCell ref="C137:E137"/>
    <mergeCell ref="D138:E138"/>
    <mergeCell ref="C139:C140"/>
    <mergeCell ref="C141:C142"/>
    <mergeCell ref="C143:D143"/>
    <mergeCell ref="C144:D144"/>
    <mergeCell ref="C145:E145"/>
    <mergeCell ref="A146:A154"/>
    <mergeCell ref="B146:B154"/>
    <mergeCell ref="C146:E146"/>
    <mergeCell ref="D147:E147"/>
    <mergeCell ref="C148:C149"/>
    <mergeCell ref="C150:C151"/>
    <mergeCell ref="C152:D152"/>
    <mergeCell ref="C153:D153"/>
    <mergeCell ref="C154:E154"/>
    <mergeCell ref="A155:A163"/>
    <mergeCell ref="B155:B163"/>
    <mergeCell ref="C155:E155"/>
    <mergeCell ref="D156:E156"/>
    <mergeCell ref="C157:C158"/>
    <mergeCell ref="C159:C160"/>
    <mergeCell ref="C161:D161"/>
    <mergeCell ref="C162:D162"/>
    <mergeCell ref="C163:E163"/>
    <mergeCell ref="A164:A172"/>
    <mergeCell ref="B164:B172"/>
    <mergeCell ref="C164:E164"/>
    <mergeCell ref="D165:E165"/>
    <mergeCell ref="C166:C167"/>
    <mergeCell ref="C168:C169"/>
    <mergeCell ref="C170:D170"/>
    <mergeCell ref="C171:D171"/>
    <mergeCell ref="C172:E172"/>
    <mergeCell ref="A173:A181"/>
    <mergeCell ref="B173:B181"/>
    <mergeCell ref="C173:E173"/>
    <mergeCell ref="D174:E174"/>
    <mergeCell ref="C175:C176"/>
    <mergeCell ref="C177:C178"/>
    <mergeCell ref="C179:D179"/>
    <mergeCell ref="C180:D180"/>
    <mergeCell ref="C181:E181"/>
    <mergeCell ref="A182:A190"/>
    <mergeCell ref="B182:B190"/>
    <mergeCell ref="C182:E182"/>
    <mergeCell ref="D183:E183"/>
    <mergeCell ref="C184:C185"/>
    <mergeCell ref="C186:C187"/>
    <mergeCell ref="C188:D188"/>
    <mergeCell ref="C189:D189"/>
    <mergeCell ref="C190:E190"/>
    <mergeCell ref="A191:A199"/>
    <mergeCell ref="B191:B199"/>
    <mergeCell ref="C191:E191"/>
    <mergeCell ref="D192:E192"/>
    <mergeCell ref="C193:C194"/>
    <mergeCell ref="C195:C196"/>
    <mergeCell ref="C197:D197"/>
    <mergeCell ref="C198:D198"/>
    <mergeCell ref="C199:E199"/>
    <mergeCell ref="A200:A208"/>
    <mergeCell ref="B200:B208"/>
    <mergeCell ref="C200:E200"/>
    <mergeCell ref="D201:E201"/>
    <mergeCell ref="C202:C203"/>
    <mergeCell ref="C204:C205"/>
    <mergeCell ref="C206:D206"/>
    <mergeCell ref="C207:D207"/>
    <mergeCell ref="C208:E208"/>
    <mergeCell ref="A209:A217"/>
    <mergeCell ref="B209:B217"/>
    <mergeCell ref="C209:E209"/>
    <mergeCell ref="D210:E210"/>
    <mergeCell ref="C211:C212"/>
    <mergeCell ref="C213:C214"/>
    <mergeCell ref="C215:D215"/>
    <mergeCell ref="C216:D216"/>
    <mergeCell ref="C217:E217"/>
    <mergeCell ref="A218:A226"/>
    <mergeCell ref="B218:B226"/>
    <mergeCell ref="C218:E218"/>
    <mergeCell ref="D219:E219"/>
    <mergeCell ref="C220:C221"/>
    <mergeCell ref="C222:C223"/>
    <mergeCell ref="C224:D224"/>
    <mergeCell ref="C225:D225"/>
    <mergeCell ref="C226:E226"/>
    <mergeCell ref="A227:A235"/>
    <mergeCell ref="B227:B235"/>
    <mergeCell ref="C227:E227"/>
    <mergeCell ref="D228:E228"/>
    <mergeCell ref="C229:C230"/>
    <mergeCell ref="C231:C232"/>
    <mergeCell ref="C233:D233"/>
    <mergeCell ref="C234:D234"/>
    <mergeCell ref="C235:E235"/>
    <mergeCell ref="A236:A244"/>
    <mergeCell ref="B236:B244"/>
    <mergeCell ref="C236:E236"/>
    <mergeCell ref="D237:E237"/>
    <mergeCell ref="C238:C239"/>
    <mergeCell ref="C240:C241"/>
    <mergeCell ref="C242:D242"/>
    <mergeCell ref="C243:D243"/>
    <mergeCell ref="C244:E244"/>
    <mergeCell ref="A245:A253"/>
    <mergeCell ref="B245:B253"/>
    <mergeCell ref="C245:E245"/>
    <mergeCell ref="D246:E246"/>
    <mergeCell ref="C247:C248"/>
    <mergeCell ref="C249:C250"/>
    <mergeCell ref="C251:D251"/>
    <mergeCell ref="C252:D252"/>
    <mergeCell ref="C253:E253"/>
    <mergeCell ref="A254:A262"/>
    <mergeCell ref="B254:B262"/>
    <mergeCell ref="C254:E254"/>
    <mergeCell ref="D255:E255"/>
    <mergeCell ref="C256:C257"/>
    <mergeCell ref="C258:C259"/>
    <mergeCell ref="C260:D260"/>
    <mergeCell ref="C261:D261"/>
    <mergeCell ref="C262:E262"/>
    <mergeCell ref="A263:A271"/>
    <mergeCell ref="B263:B271"/>
    <mergeCell ref="C263:E263"/>
    <mergeCell ref="D264:E264"/>
    <mergeCell ref="C265:C266"/>
    <mergeCell ref="C267:C268"/>
    <mergeCell ref="C269:D269"/>
    <mergeCell ref="C270:D270"/>
    <mergeCell ref="C271:E271"/>
    <mergeCell ref="A272:A280"/>
    <mergeCell ref="B272:B280"/>
    <mergeCell ref="C272:E272"/>
    <mergeCell ref="D273:E273"/>
    <mergeCell ref="C274:C275"/>
    <mergeCell ref="C276:C277"/>
    <mergeCell ref="C278:D278"/>
    <mergeCell ref="C279:D279"/>
    <mergeCell ref="C280:E280"/>
    <mergeCell ref="A281:A289"/>
    <mergeCell ref="B281:B289"/>
    <mergeCell ref="C281:E281"/>
    <mergeCell ref="D282:E282"/>
    <mergeCell ref="C283:C284"/>
    <mergeCell ref="C285:C286"/>
    <mergeCell ref="C287:D287"/>
    <mergeCell ref="C288:D288"/>
    <mergeCell ref="C289:E289"/>
    <mergeCell ref="A290:A298"/>
    <mergeCell ref="B290:B298"/>
    <mergeCell ref="C290:E290"/>
    <mergeCell ref="D291:E291"/>
    <mergeCell ref="C292:C293"/>
    <mergeCell ref="C294:C295"/>
    <mergeCell ref="C296:D296"/>
    <mergeCell ref="C297:D297"/>
    <mergeCell ref="C298:E298"/>
    <mergeCell ref="A299:A307"/>
    <mergeCell ref="B299:B307"/>
    <mergeCell ref="C299:E299"/>
    <mergeCell ref="D300:E300"/>
    <mergeCell ref="C301:C302"/>
    <mergeCell ref="C303:C304"/>
    <mergeCell ref="C305:D305"/>
    <mergeCell ref="C306:D306"/>
    <mergeCell ref="C307:E307"/>
    <mergeCell ref="A308:A316"/>
    <mergeCell ref="B308:B316"/>
    <mergeCell ref="C308:E308"/>
    <mergeCell ref="D309:E309"/>
    <mergeCell ref="C310:C311"/>
    <mergeCell ref="C312:C313"/>
    <mergeCell ref="C314:D314"/>
    <mergeCell ref="C315:D315"/>
    <mergeCell ref="C316:E316"/>
    <mergeCell ref="A317:A325"/>
    <mergeCell ref="B317:B325"/>
    <mergeCell ref="C317:E317"/>
    <mergeCell ref="D318:E318"/>
    <mergeCell ref="C319:C320"/>
    <mergeCell ref="C321:C322"/>
    <mergeCell ref="C323:D323"/>
    <mergeCell ref="C324:D324"/>
    <mergeCell ref="C325:E325"/>
    <mergeCell ref="A326:A334"/>
    <mergeCell ref="B326:B334"/>
    <mergeCell ref="C326:E326"/>
    <mergeCell ref="D327:E327"/>
    <mergeCell ref="C328:C329"/>
    <mergeCell ref="C330:C331"/>
    <mergeCell ref="C332:D332"/>
    <mergeCell ref="C333:D333"/>
    <mergeCell ref="C334:E334"/>
  </mergeCells>
  <phoneticPr fontId="2"/>
  <pageMargins left="0.78740157480314965" right="0.78740157480314965" top="0.69" bottom="0.46" header="0.51181102362204722" footer="0.2"/>
  <pageSetup paperSize="8" scale="89" fitToHeight="0" orientation="landscape" r:id="rId1"/>
  <rowBreaks count="6" manualBreakCount="6">
    <brk id="64" min="1" max="18" man="1"/>
    <brk id="109" min="1" max="18" man="1"/>
    <brk id="163" min="1" max="18" man="1"/>
    <brk id="217" min="1" max="18" man="1"/>
    <brk id="271" min="1" max="18" man="1"/>
    <brk id="325" min="1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22"/>
  <sheetViews>
    <sheetView showGridLines="0" tabSelected="1" view="pageBreakPreview" zoomScale="80" zoomScaleNormal="110" zoomScaleSheetLayoutView="80" workbookViewId="0">
      <pane xSplit="5" ySplit="10" topLeftCell="F203" activePane="bottomRight" state="frozen"/>
      <selection activeCell="F21" sqref="F21:F26"/>
      <selection pane="topRight" activeCell="F21" sqref="F21:F26"/>
      <selection pane="bottomLeft" activeCell="F21" sqref="F21:F26"/>
      <selection pane="bottomRight" activeCell="F200" sqref="F200:Q200"/>
    </sheetView>
  </sheetViews>
  <sheetFormatPr defaultRowHeight="12" x14ac:dyDescent="0.15"/>
  <cols>
    <col min="1" max="1" width="3.7109375" style="1" customWidth="1"/>
    <col min="2" max="3" width="15.42578125" style="1" customWidth="1"/>
    <col min="4" max="4" width="14.28515625" style="1" customWidth="1"/>
    <col min="5" max="5" width="12.140625" style="1" customWidth="1"/>
    <col min="6" max="17" width="12.140625" style="13" customWidth="1"/>
    <col min="18" max="18" width="14.42578125" style="45" customWidth="1"/>
    <col min="19" max="19" width="6" style="1" customWidth="1"/>
    <col min="20" max="20" width="11.42578125" style="1" bestFit="1" customWidth="1"/>
    <col min="21" max="16384" width="9.140625" style="1"/>
  </cols>
  <sheetData>
    <row r="1" spans="1:18" ht="36.75" customHeight="1" x14ac:dyDescent="0.15">
      <c r="A1" s="102" t="s">
        <v>32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</row>
    <row r="2" spans="1:18" s="3" customFormat="1" ht="13.5" customHeight="1" x14ac:dyDescent="0.15">
      <c r="A2" s="103" t="s">
        <v>0</v>
      </c>
      <c r="B2" s="103"/>
      <c r="C2" s="104" t="s">
        <v>37</v>
      </c>
      <c r="D2" s="105"/>
      <c r="E2" s="105"/>
      <c r="F2" s="106"/>
      <c r="G2" s="2"/>
      <c r="I2" s="4"/>
      <c r="J2" s="2"/>
      <c r="K2" s="2"/>
      <c r="L2" s="2"/>
      <c r="M2" s="5"/>
      <c r="N2" s="5"/>
      <c r="O2" s="5"/>
      <c r="P2" s="5"/>
      <c r="Q2" s="5"/>
      <c r="R2" s="6"/>
    </row>
    <row r="3" spans="1:18" s="6" customFormat="1" ht="13.5" customHeight="1" x14ac:dyDescent="0.15">
      <c r="A3" s="7"/>
      <c r="B3" s="7"/>
      <c r="C3" s="7"/>
      <c r="D3" s="8"/>
      <c r="E3" s="9"/>
      <c r="F3" s="9"/>
      <c r="G3" s="9"/>
      <c r="I3" s="9"/>
      <c r="J3" s="9"/>
      <c r="K3" s="9"/>
      <c r="L3" s="9"/>
      <c r="M3" s="9"/>
      <c r="N3" s="10"/>
      <c r="O3" s="10"/>
      <c r="P3" s="10"/>
      <c r="Q3" s="10"/>
      <c r="R3" s="10"/>
    </row>
    <row r="4" spans="1:18" s="3" customFormat="1" ht="13.5" customHeight="1" x14ac:dyDescent="0.15">
      <c r="A4" s="103" t="s">
        <v>1</v>
      </c>
      <c r="B4" s="103"/>
      <c r="C4" s="107"/>
      <c r="D4" s="108"/>
      <c r="E4" s="108"/>
      <c r="F4" s="109"/>
      <c r="G4" s="2"/>
      <c r="H4" s="2"/>
      <c r="J4" s="2"/>
      <c r="K4" s="2"/>
      <c r="L4" s="2"/>
      <c r="M4" s="5"/>
      <c r="N4" s="5"/>
      <c r="O4" s="5"/>
      <c r="P4" s="5"/>
      <c r="Q4" s="5"/>
      <c r="R4" s="6"/>
    </row>
    <row r="5" spans="1:18" s="3" customFormat="1" ht="13.5" customHeight="1" thickBot="1" x14ac:dyDescent="0.2">
      <c r="A5" s="7"/>
      <c r="B5" s="7"/>
      <c r="C5" s="7"/>
      <c r="D5" s="11"/>
      <c r="E5" s="11"/>
      <c r="F5" s="11"/>
      <c r="G5" s="11"/>
      <c r="H5" s="11"/>
      <c r="I5" s="2"/>
      <c r="J5" s="2"/>
      <c r="K5" s="2"/>
      <c r="L5" s="2"/>
      <c r="M5" s="2"/>
      <c r="N5" s="5"/>
      <c r="O5" s="5"/>
      <c r="P5" s="5"/>
      <c r="Q5" s="5"/>
      <c r="R5" s="10"/>
    </row>
    <row r="6" spans="1:18" s="3" customFormat="1" ht="13.5" customHeight="1" thickBot="1" x14ac:dyDescent="0.2">
      <c r="A6" s="7"/>
      <c r="B6" s="12"/>
      <c r="C6" s="13" t="s">
        <v>2</v>
      </c>
      <c r="D6" s="11"/>
      <c r="E6" s="11"/>
      <c r="F6" s="11"/>
      <c r="G6" s="11"/>
      <c r="H6" s="2"/>
      <c r="I6" s="2"/>
      <c r="J6" s="2"/>
      <c r="K6" s="2"/>
      <c r="L6" s="2"/>
      <c r="M6" s="5"/>
      <c r="N6" s="5"/>
      <c r="O6" s="5"/>
      <c r="P6" s="5"/>
      <c r="Q6" s="5"/>
      <c r="R6" s="6"/>
    </row>
    <row r="7" spans="1:18" s="3" customFormat="1" ht="13.5" customHeight="1" x14ac:dyDescent="0.15">
      <c r="A7" s="7"/>
      <c r="B7" s="6"/>
      <c r="C7" s="6"/>
      <c r="D7" s="13"/>
      <c r="E7" s="11"/>
      <c r="F7" s="11"/>
      <c r="G7" s="11"/>
      <c r="H7" s="14" t="s">
        <v>98</v>
      </c>
      <c r="I7" s="2"/>
      <c r="J7" s="2"/>
      <c r="K7" s="2"/>
      <c r="L7" s="2"/>
      <c r="M7" s="2"/>
      <c r="N7" s="5"/>
      <c r="O7" s="5"/>
      <c r="P7" s="5"/>
      <c r="Q7" s="5"/>
      <c r="R7" s="10"/>
    </row>
    <row r="8" spans="1:18" s="3" customFormat="1" ht="13.5" customHeight="1" x14ac:dyDescent="0.15">
      <c r="A8" s="7"/>
      <c r="B8" s="15"/>
      <c r="C8" s="15"/>
      <c r="D8" s="11"/>
      <c r="E8" s="11"/>
      <c r="F8" s="8"/>
      <c r="G8" s="8"/>
      <c r="H8" s="14" t="s">
        <v>99</v>
      </c>
      <c r="I8" s="8"/>
      <c r="J8" s="8"/>
      <c r="K8" s="8"/>
      <c r="L8" s="8"/>
      <c r="M8" s="8"/>
      <c r="N8" s="8"/>
      <c r="O8" s="8"/>
      <c r="P8" s="8"/>
      <c r="Q8" s="8"/>
      <c r="R8" s="10"/>
    </row>
    <row r="9" spans="1:18" s="13" customFormat="1" ht="13.5" customHeight="1" x14ac:dyDescent="0.1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7" t="s">
        <v>31</v>
      </c>
    </row>
    <row r="10" spans="1:18" s="21" customFormat="1" ht="13.5" customHeight="1" x14ac:dyDescent="0.15">
      <c r="A10" s="18"/>
      <c r="B10" s="19" t="s">
        <v>3</v>
      </c>
      <c r="C10" s="88" t="s">
        <v>4</v>
      </c>
      <c r="D10" s="89"/>
      <c r="E10" s="110"/>
      <c r="F10" s="20" t="s">
        <v>100</v>
      </c>
      <c r="G10" s="20" t="s">
        <v>101</v>
      </c>
      <c r="H10" s="20" t="s">
        <v>102</v>
      </c>
      <c r="I10" s="20" t="s">
        <v>103</v>
      </c>
      <c r="J10" s="20" t="s">
        <v>104</v>
      </c>
      <c r="K10" s="20" t="s">
        <v>105</v>
      </c>
      <c r="L10" s="20" t="s">
        <v>106</v>
      </c>
      <c r="M10" s="20" t="s">
        <v>107</v>
      </c>
      <c r="N10" s="20" t="s">
        <v>108</v>
      </c>
      <c r="O10" s="20" t="s">
        <v>109</v>
      </c>
      <c r="P10" s="20" t="s">
        <v>110</v>
      </c>
      <c r="Q10" s="20" t="s">
        <v>111</v>
      </c>
      <c r="R10" s="20" t="s">
        <v>5</v>
      </c>
    </row>
    <row r="11" spans="1:18" s="13" customFormat="1" ht="13.5" customHeight="1" x14ac:dyDescent="0.15">
      <c r="A11" s="73">
        <v>37</v>
      </c>
      <c r="B11" s="115" t="s">
        <v>74</v>
      </c>
      <c r="C11" s="79" t="s">
        <v>6</v>
      </c>
      <c r="D11" s="80"/>
      <c r="E11" s="81"/>
      <c r="F11" s="46">
        <v>89</v>
      </c>
      <c r="G11" s="46">
        <v>89</v>
      </c>
      <c r="H11" s="46">
        <v>89</v>
      </c>
      <c r="I11" s="46">
        <v>89</v>
      </c>
      <c r="J11" s="46">
        <v>89</v>
      </c>
      <c r="K11" s="46">
        <v>89</v>
      </c>
      <c r="L11" s="46">
        <v>89</v>
      </c>
      <c r="M11" s="46">
        <v>89</v>
      </c>
      <c r="N11" s="46">
        <v>89</v>
      </c>
      <c r="O11" s="46">
        <v>89</v>
      </c>
      <c r="P11" s="46">
        <v>89</v>
      </c>
      <c r="Q11" s="46">
        <v>89</v>
      </c>
      <c r="R11" s="47" t="s">
        <v>7</v>
      </c>
    </row>
    <row r="12" spans="1:18" s="13" customFormat="1" ht="14.25" customHeight="1" thickBot="1" x14ac:dyDescent="0.2">
      <c r="A12" s="113"/>
      <c r="B12" s="116"/>
      <c r="C12" s="23" t="s">
        <v>22</v>
      </c>
      <c r="D12" s="82" t="s">
        <v>9</v>
      </c>
      <c r="E12" s="82"/>
      <c r="F12" s="67">
        <v>7717</v>
      </c>
      <c r="G12" s="67">
        <v>8040</v>
      </c>
      <c r="H12" s="67">
        <v>11679</v>
      </c>
      <c r="I12" s="67">
        <v>16961</v>
      </c>
      <c r="J12" s="67">
        <v>12061</v>
      </c>
      <c r="K12" s="67">
        <v>13952</v>
      </c>
      <c r="L12" s="67">
        <v>9745</v>
      </c>
      <c r="M12" s="67">
        <v>8450</v>
      </c>
      <c r="N12" s="67">
        <v>10045</v>
      </c>
      <c r="O12" s="67">
        <v>10571</v>
      </c>
      <c r="P12" s="67">
        <v>10359</v>
      </c>
      <c r="Q12" s="67">
        <v>7861</v>
      </c>
      <c r="R12" s="48"/>
    </row>
    <row r="13" spans="1:18" s="13" customFormat="1" ht="13.5" customHeight="1" thickBot="1" x14ac:dyDescent="0.2">
      <c r="A13" s="113"/>
      <c r="B13" s="116"/>
      <c r="C13" s="83" t="s">
        <v>8</v>
      </c>
      <c r="D13" s="24" t="s">
        <v>9</v>
      </c>
      <c r="E13" s="68"/>
      <c r="F13" s="49">
        <f>$E$13*F11*(185-100)/100</f>
        <v>0</v>
      </c>
      <c r="G13" s="49">
        <f t="shared" ref="G13:Q13" si="0">$E$13*G11*(185-100)/100</f>
        <v>0</v>
      </c>
      <c r="H13" s="49">
        <f t="shared" si="0"/>
        <v>0</v>
      </c>
      <c r="I13" s="49">
        <f t="shared" si="0"/>
        <v>0</v>
      </c>
      <c r="J13" s="49">
        <f t="shared" si="0"/>
        <v>0</v>
      </c>
      <c r="K13" s="49">
        <f t="shared" si="0"/>
        <v>0</v>
      </c>
      <c r="L13" s="49">
        <f t="shared" si="0"/>
        <v>0</v>
      </c>
      <c r="M13" s="49">
        <f t="shared" si="0"/>
        <v>0</v>
      </c>
      <c r="N13" s="49">
        <f t="shared" si="0"/>
        <v>0</v>
      </c>
      <c r="O13" s="49">
        <f t="shared" si="0"/>
        <v>0</v>
      </c>
      <c r="P13" s="49">
        <f t="shared" si="0"/>
        <v>0</v>
      </c>
      <c r="Q13" s="49">
        <f t="shared" si="0"/>
        <v>0</v>
      </c>
      <c r="R13" s="50"/>
    </row>
    <row r="14" spans="1:18" s="13" customFormat="1" ht="13.5" customHeight="1" thickBot="1" x14ac:dyDescent="0.2">
      <c r="A14" s="113"/>
      <c r="B14" s="116"/>
      <c r="C14" s="83"/>
      <c r="D14" s="26" t="s">
        <v>10</v>
      </c>
      <c r="E14" s="68"/>
      <c r="F14" s="49">
        <f>$E$14*F11</f>
        <v>0</v>
      </c>
      <c r="G14" s="49">
        <f t="shared" ref="G14:Q14" si="1">$E$14*G11</f>
        <v>0</v>
      </c>
      <c r="H14" s="49">
        <f t="shared" si="1"/>
        <v>0</v>
      </c>
      <c r="I14" s="49">
        <f t="shared" si="1"/>
        <v>0</v>
      </c>
      <c r="J14" s="49">
        <f t="shared" si="1"/>
        <v>0</v>
      </c>
      <c r="K14" s="49">
        <f t="shared" si="1"/>
        <v>0</v>
      </c>
      <c r="L14" s="49">
        <f t="shared" si="1"/>
        <v>0</v>
      </c>
      <c r="M14" s="49">
        <f t="shared" si="1"/>
        <v>0</v>
      </c>
      <c r="N14" s="49">
        <f t="shared" si="1"/>
        <v>0</v>
      </c>
      <c r="O14" s="49">
        <f t="shared" si="1"/>
        <v>0</v>
      </c>
      <c r="P14" s="49">
        <f t="shared" si="1"/>
        <v>0</v>
      </c>
      <c r="Q14" s="49">
        <f t="shared" si="1"/>
        <v>0</v>
      </c>
      <c r="R14" s="50"/>
    </row>
    <row r="15" spans="1:18" s="13" customFormat="1" ht="13.5" customHeight="1" thickBot="1" x14ac:dyDescent="0.2">
      <c r="A15" s="113"/>
      <c r="B15" s="116"/>
      <c r="C15" s="83" t="s">
        <v>11</v>
      </c>
      <c r="D15" s="26" t="s">
        <v>20</v>
      </c>
      <c r="E15" s="25"/>
      <c r="F15" s="66" t="s">
        <v>113</v>
      </c>
      <c r="G15" s="66" t="s">
        <v>35</v>
      </c>
      <c r="H15" s="66" t="s">
        <v>113</v>
      </c>
      <c r="I15" s="51">
        <f>$E$15*I12</f>
        <v>0</v>
      </c>
      <c r="J15" s="51">
        <f t="shared" ref="J15:K15" si="2">$E$15*J12</f>
        <v>0</v>
      </c>
      <c r="K15" s="51">
        <f t="shared" si="2"/>
        <v>0</v>
      </c>
      <c r="L15" s="66" t="s">
        <v>35</v>
      </c>
      <c r="M15" s="66" t="s">
        <v>35</v>
      </c>
      <c r="N15" s="66" t="s">
        <v>113</v>
      </c>
      <c r="O15" s="66" t="s">
        <v>35</v>
      </c>
      <c r="P15" s="66" t="s">
        <v>113</v>
      </c>
      <c r="Q15" s="66" t="s">
        <v>35</v>
      </c>
      <c r="R15" s="50"/>
    </row>
    <row r="16" spans="1:18" s="13" customFormat="1" ht="13.5" customHeight="1" thickBot="1" x14ac:dyDescent="0.2">
      <c r="A16" s="113"/>
      <c r="B16" s="116"/>
      <c r="C16" s="83"/>
      <c r="D16" s="26" t="s">
        <v>21</v>
      </c>
      <c r="E16" s="25"/>
      <c r="F16" s="51">
        <f>$E$16*F12</f>
        <v>0</v>
      </c>
      <c r="G16" s="51">
        <f>$E$16*G12</f>
        <v>0</v>
      </c>
      <c r="H16" s="51">
        <f>$E$16*H12</f>
        <v>0</v>
      </c>
      <c r="I16" s="66" t="s">
        <v>36</v>
      </c>
      <c r="J16" s="66" t="s">
        <v>36</v>
      </c>
      <c r="K16" s="66" t="s">
        <v>36</v>
      </c>
      <c r="L16" s="51">
        <f t="shared" ref="L16:Q16" si="3">$E$16*L12</f>
        <v>0</v>
      </c>
      <c r="M16" s="51">
        <f t="shared" si="3"/>
        <v>0</v>
      </c>
      <c r="N16" s="51">
        <f t="shared" si="3"/>
        <v>0</v>
      </c>
      <c r="O16" s="51">
        <f t="shared" si="3"/>
        <v>0</v>
      </c>
      <c r="P16" s="51">
        <f t="shared" si="3"/>
        <v>0</v>
      </c>
      <c r="Q16" s="51">
        <f t="shared" si="3"/>
        <v>0</v>
      </c>
      <c r="R16" s="50"/>
    </row>
    <row r="17" spans="1:20" s="13" customFormat="1" ht="13.5" customHeight="1" x14ac:dyDescent="0.15">
      <c r="A17" s="113"/>
      <c r="B17" s="116"/>
      <c r="C17" s="84" t="s">
        <v>23</v>
      </c>
      <c r="D17" s="85"/>
      <c r="E17" s="27">
        <v>-2.2799999999999998</v>
      </c>
      <c r="F17" s="52">
        <f>$E$17*F12</f>
        <v>-17594.759999999998</v>
      </c>
      <c r="G17" s="52">
        <f t="shared" ref="G17:Q17" si="4">$E$17*G12</f>
        <v>-18331.199999999997</v>
      </c>
      <c r="H17" s="52">
        <f t="shared" si="4"/>
        <v>-26628.12</v>
      </c>
      <c r="I17" s="52">
        <f t="shared" si="4"/>
        <v>-38671.079999999994</v>
      </c>
      <c r="J17" s="52">
        <f t="shared" si="4"/>
        <v>-27499.079999999998</v>
      </c>
      <c r="K17" s="52">
        <f t="shared" si="4"/>
        <v>-31810.559999999998</v>
      </c>
      <c r="L17" s="52">
        <f t="shared" si="4"/>
        <v>-22218.6</v>
      </c>
      <c r="M17" s="52">
        <f t="shared" si="4"/>
        <v>-19266</v>
      </c>
      <c r="N17" s="52">
        <f t="shared" si="4"/>
        <v>-22902.6</v>
      </c>
      <c r="O17" s="52">
        <f t="shared" si="4"/>
        <v>-24101.879999999997</v>
      </c>
      <c r="P17" s="52">
        <f t="shared" si="4"/>
        <v>-23618.519999999997</v>
      </c>
      <c r="Q17" s="52">
        <f t="shared" si="4"/>
        <v>-17923.079999999998</v>
      </c>
      <c r="R17" s="53"/>
    </row>
    <row r="18" spans="1:20" s="13" customFormat="1" ht="13.5" customHeight="1" x14ac:dyDescent="0.15">
      <c r="A18" s="113"/>
      <c r="B18" s="116"/>
      <c r="C18" s="86" t="s">
        <v>30</v>
      </c>
      <c r="D18" s="87"/>
      <c r="E18" s="28">
        <v>1.4</v>
      </c>
      <c r="F18" s="54">
        <f>INT($E$18*F12)</f>
        <v>10803</v>
      </c>
      <c r="G18" s="54">
        <f t="shared" ref="G18:Q18" si="5">INT($E$18*G12)</f>
        <v>11256</v>
      </c>
      <c r="H18" s="54">
        <f t="shared" si="5"/>
        <v>16350</v>
      </c>
      <c r="I18" s="54">
        <f t="shared" si="5"/>
        <v>23745</v>
      </c>
      <c r="J18" s="54">
        <f t="shared" si="5"/>
        <v>16885</v>
      </c>
      <c r="K18" s="54">
        <f t="shared" si="5"/>
        <v>19532</v>
      </c>
      <c r="L18" s="54">
        <f t="shared" si="5"/>
        <v>13643</v>
      </c>
      <c r="M18" s="54">
        <f t="shared" si="5"/>
        <v>11830</v>
      </c>
      <c r="N18" s="54">
        <f t="shared" si="5"/>
        <v>14063</v>
      </c>
      <c r="O18" s="54">
        <f t="shared" si="5"/>
        <v>14799</v>
      </c>
      <c r="P18" s="54">
        <f t="shared" si="5"/>
        <v>14502</v>
      </c>
      <c r="Q18" s="54">
        <f t="shared" si="5"/>
        <v>11005</v>
      </c>
      <c r="R18" s="48"/>
    </row>
    <row r="19" spans="1:20" s="13" customFormat="1" ht="13.5" customHeight="1" x14ac:dyDescent="0.15">
      <c r="A19" s="114"/>
      <c r="B19" s="117"/>
      <c r="C19" s="88" t="s">
        <v>12</v>
      </c>
      <c r="D19" s="89"/>
      <c r="E19" s="90"/>
      <c r="F19" s="55">
        <f>INT(SUM(F13:F18))</f>
        <v>-6792</v>
      </c>
      <c r="G19" s="55">
        <f>INT(SUM(G13:G18))</f>
        <v>-7076</v>
      </c>
      <c r="H19" s="55">
        <f t="shared" ref="H19:P19" si="6">INT(SUM(H13:H18))</f>
        <v>-10279</v>
      </c>
      <c r="I19" s="55">
        <f t="shared" si="6"/>
        <v>-14927</v>
      </c>
      <c r="J19" s="55">
        <f t="shared" si="6"/>
        <v>-10615</v>
      </c>
      <c r="K19" s="55">
        <f t="shared" si="6"/>
        <v>-12279</v>
      </c>
      <c r="L19" s="55">
        <f t="shared" si="6"/>
        <v>-8576</v>
      </c>
      <c r="M19" s="55">
        <f t="shared" si="6"/>
        <v>-7436</v>
      </c>
      <c r="N19" s="55">
        <f t="shared" si="6"/>
        <v>-8840</v>
      </c>
      <c r="O19" s="55">
        <f t="shared" si="6"/>
        <v>-9303</v>
      </c>
      <c r="P19" s="55">
        <f t="shared" si="6"/>
        <v>-9117</v>
      </c>
      <c r="Q19" s="55">
        <f>INT(SUM(Q13:Q18))</f>
        <v>-6919</v>
      </c>
      <c r="R19" s="55">
        <f>SUM(F19:Q19)</f>
        <v>-112159</v>
      </c>
      <c r="T19" s="69">
        <f>R19</f>
        <v>-112159</v>
      </c>
    </row>
    <row r="20" spans="1:20" s="13" customFormat="1" ht="13.5" customHeight="1" x14ac:dyDescent="0.15">
      <c r="A20" s="73">
        <v>38</v>
      </c>
      <c r="B20" s="115" t="s">
        <v>75</v>
      </c>
      <c r="C20" s="79" t="s">
        <v>6</v>
      </c>
      <c r="D20" s="80"/>
      <c r="E20" s="81"/>
      <c r="F20" s="46">
        <v>54</v>
      </c>
      <c r="G20" s="46">
        <v>54</v>
      </c>
      <c r="H20" s="46">
        <v>54</v>
      </c>
      <c r="I20" s="46">
        <v>54</v>
      </c>
      <c r="J20" s="46">
        <v>54</v>
      </c>
      <c r="K20" s="46">
        <v>54</v>
      </c>
      <c r="L20" s="46">
        <v>54</v>
      </c>
      <c r="M20" s="46">
        <v>54</v>
      </c>
      <c r="N20" s="46">
        <v>54</v>
      </c>
      <c r="O20" s="46">
        <v>54</v>
      </c>
      <c r="P20" s="46">
        <v>54</v>
      </c>
      <c r="Q20" s="46">
        <v>54</v>
      </c>
      <c r="R20" s="47" t="s">
        <v>7</v>
      </c>
    </row>
    <row r="21" spans="1:20" s="13" customFormat="1" ht="14.25" customHeight="1" thickBot="1" x14ac:dyDescent="0.2">
      <c r="A21" s="113"/>
      <c r="B21" s="116"/>
      <c r="C21" s="23" t="s">
        <v>22</v>
      </c>
      <c r="D21" s="82" t="s">
        <v>9</v>
      </c>
      <c r="E21" s="82"/>
      <c r="F21" s="67">
        <v>7203</v>
      </c>
      <c r="G21" s="67">
        <v>6916</v>
      </c>
      <c r="H21" s="67">
        <v>8816</v>
      </c>
      <c r="I21" s="67">
        <v>11167</v>
      </c>
      <c r="J21" s="67">
        <v>7123</v>
      </c>
      <c r="K21" s="67">
        <v>9431</v>
      </c>
      <c r="L21" s="67">
        <v>9816</v>
      </c>
      <c r="M21" s="67">
        <v>7925</v>
      </c>
      <c r="N21" s="67">
        <v>10602</v>
      </c>
      <c r="O21" s="67">
        <v>11171</v>
      </c>
      <c r="P21" s="67">
        <v>10745</v>
      </c>
      <c r="Q21" s="67">
        <v>8677</v>
      </c>
      <c r="R21" s="48"/>
    </row>
    <row r="22" spans="1:20" s="13" customFormat="1" ht="13.5" customHeight="1" thickBot="1" x14ac:dyDescent="0.2">
      <c r="A22" s="113"/>
      <c r="B22" s="116"/>
      <c r="C22" s="83" t="s">
        <v>8</v>
      </c>
      <c r="D22" s="24" t="s">
        <v>9</v>
      </c>
      <c r="E22" s="25"/>
      <c r="F22" s="49">
        <f>$E22*F20*(185-100)/100</f>
        <v>0</v>
      </c>
      <c r="G22" s="49">
        <f t="shared" ref="G22:Q22" si="7">$E22*G20*(185-100)/100</f>
        <v>0</v>
      </c>
      <c r="H22" s="49">
        <f t="shared" si="7"/>
        <v>0</v>
      </c>
      <c r="I22" s="49">
        <f t="shared" si="7"/>
        <v>0</v>
      </c>
      <c r="J22" s="49">
        <f t="shared" si="7"/>
        <v>0</v>
      </c>
      <c r="K22" s="49">
        <f t="shared" si="7"/>
        <v>0</v>
      </c>
      <c r="L22" s="49">
        <f t="shared" si="7"/>
        <v>0</v>
      </c>
      <c r="M22" s="49">
        <f t="shared" si="7"/>
        <v>0</v>
      </c>
      <c r="N22" s="49">
        <f t="shared" si="7"/>
        <v>0</v>
      </c>
      <c r="O22" s="49">
        <f t="shared" si="7"/>
        <v>0</v>
      </c>
      <c r="P22" s="49">
        <f t="shared" si="7"/>
        <v>0</v>
      </c>
      <c r="Q22" s="49">
        <f t="shared" si="7"/>
        <v>0</v>
      </c>
      <c r="R22" s="50"/>
    </row>
    <row r="23" spans="1:20" s="13" customFormat="1" ht="13.5" customHeight="1" thickBot="1" x14ac:dyDescent="0.2">
      <c r="A23" s="113"/>
      <c r="B23" s="116"/>
      <c r="C23" s="83"/>
      <c r="D23" s="26" t="s">
        <v>10</v>
      </c>
      <c r="E23" s="25"/>
      <c r="F23" s="49">
        <f>$E23*F20</f>
        <v>0</v>
      </c>
      <c r="G23" s="49">
        <f t="shared" ref="G23:Q24" si="8">$E23*G20</f>
        <v>0</v>
      </c>
      <c r="H23" s="49">
        <f t="shared" si="8"/>
        <v>0</v>
      </c>
      <c r="I23" s="49">
        <f t="shared" si="8"/>
        <v>0</v>
      </c>
      <c r="J23" s="49">
        <f t="shared" si="8"/>
        <v>0</v>
      </c>
      <c r="K23" s="49">
        <f t="shared" si="8"/>
        <v>0</v>
      </c>
      <c r="L23" s="49">
        <f t="shared" si="8"/>
        <v>0</v>
      </c>
      <c r="M23" s="49">
        <f t="shared" si="8"/>
        <v>0</v>
      </c>
      <c r="N23" s="49">
        <f t="shared" si="8"/>
        <v>0</v>
      </c>
      <c r="O23" s="49">
        <f t="shared" si="8"/>
        <v>0</v>
      </c>
      <c r="P23" s="49">
        <f t="shared" si="8"/>
        <v>0</v>
      </c>
      <c r="Q23" s="49">
        <f t="shared" si="8"/>
        <v>0</v>
      </c>
      <c r="R23" s="50"/>
    </row>
    <row r="24" spans="1:20" s="13" customFormat="1" ht="13.5" customHeight="1" thickBot="1" x14ac:dyDescent="0.2">
      <c r="A24" s="113"/>
      <c r="B24" s="116"/>
      <c r="C24" s="83" t="s">
        <v>11</v>
      </c>
      <c r="D24" s="26" t="s">
        <v>20</v>
      </c>
      <c r="E24" s="25"/>
      <c r="F24" s="66" t="s">
        <v>113</v>
      </c>
      <c r="G24" s="66" t="s">
        <v>35</v>
      </c>
      <c r="H24" s="66" t="s">
        <v>35</v>
      </c>
      <c r="I24" s="51">
        <f>$E24*I21</f>
        <v>0</v>
      </c>
      <c r="J24" s="51">
        <f t="shared" si="8"/>
        <v>0</v>
      </c>
      <c r="K24" s="51">
        <f t="shared" si="8"/>
        <v>0</v>
      </c>
      <c r="L24" s="66" t="s">
        <v>113</v>
      </c>
      <c r="M24" s="66" t="s">
        <v>35</v>
      </c>
      <c r="N24" s="66" t="s">
        <v>113</v>
      </c>
      <c r="O24" s="66" t="s">
        <v>35</v>
      </c>
      <c r="P24" s="66" t="s">
        <v>35</v>
      </c>
      <c r="Q24" s="66" t="s">
        <v>113</v>
      </c>
      <c r="R24" s="50"/>
    </row>
    <row r="25" spans="1:20" s="13" customFormat="1" ht="13.5" customHeight="1" thickBot="1" x14ac:dyDescent="0.2">
      <c r="A25" s="113"/>
      <c r="B25" s="116"/>
      <c r="C25" s="83"/>
      <c r="D25" s="26" t="s">
        <v>21</v>
      </c>
      <c r="E25" s="25"/>
      <c r="F25" s="51">
        <f>$E25*F21</f>
        <v>0</v>
      </c>
      <c r="G25" s="51">
        <f t="shared" ref="G25:H25" si="9">$E25*G21</f>
        <v>0</v>
      </c>
      <c r="H25" s="51">
        <f t="shared" si="9"/>
        <v>0</v>
      </c>
      <c r="I25" s="66" t="s">
        <v>36</v>
      </c>
      <c r="J25" s="66" t="s">
        <v>36</v>
      </c>
      <c r="K25" s="66" t="s">
        <v>36</v>
      </c>
      <c r="L25" s="51">
        <f>$E25*L21</f>
        <v>0</v>
      </c>
      <c r="M25" s="51">
        <f t="shared" ref="M25:Q25" si="10">$E25*M21</f>
        <v>0</v>
      </c>
      <c r="N25" s="51">
        <f t="shared" si="10"/>
        <v>0</v>
      </c>
      <c r="O25" s="51">
        <f t="shared" si="10"/>
        <v>0</v>
      </c>
      <c r="P25" s="51">
        <f t="shared" si="10"/>
        <v>0</v>
      </c>
      <c r="Q25" s="51">
        <f t="shared" si="10"/>
        <v>0</v>
      </c>
      <c r="R25" s="50"/>
    </row>
    <row r="26" spans="1:20" s="13" customFormat="1" ht="13.5" customHeight="1" x14ac:dyDescent="0.15">
      <c r="A26" s="113"/>
      <c r="B26" s="116"/>
      <c r="C26" s="84" t="s">
        <v>23</v>
      </c>
      <c r="D26" s="85"/>
      <c r="E26" s="27">
        <v>-2.2799999999999998</v>
      </c>
      <c r="F26" s="52">
        <f>$E26*F21</f>
        <v>-16422.84</v>
      </c>
      <c r="G26" s="52">
        <f t="shared" ref="G26:Q26" si="11">$E26*G21</f>
        <v>-15768.479999999998</v>
      </c>
      <c r="H26" s="52">
        <f t="shared" si="11"/>
        <v>-20100.48</v>
      </c>
      <c r="I26" s="52">
        <f t="shared" si="11"/>
        <v>-25460.76</v>
      </c>
      <c r="J26" s="52">
        <f t="shared" si="11"/>
        <v>-16240.439999999999</v>
      </c>
      <c r="K26" s="52">
        <f t="shared" si="11"/>
        <v>-21502.679999999997</v>
      </c>
      <c r="L26" s="52">
        <f t="shared" si="11"/>
        <v>-22380.48</v>
      </c>
      <c r="M26" s="52">
        <f t="shared" si="11"/>
        <v>-18069</v>
      </c>
      <c r="N26" s="52">
        <f t="shared" si="11"/>
        <v>-24172.559999999998</v>
      </c>
      <c r="O26" s="52">
        <f t="shared" si="11"/>
        <v>-25469.879999999997</v>
      </c>
      <c r="P26" s="52">
        <f t="shared" si="11"/>
        <v>-24498.6</v>
      </c>
      <c r="Q26" s="52">
        <f t="shared" si="11"/>
        <v>-19783.559999999998</v>
      </c>
      <c r="R26" s="53"/>
    </row>
    <row r="27" spans="1:20" s="13" customFormat="1" ht="13.5" customHeight="1" x14ac:dyDescent="0.15">
      <c r="A27" s="113"/>
      <c r="B27" s="116"/>
      <c r="C27" s="86" t="s">
        <v>30</v>
      </c>
      <c r="D27" s="87"/>
      <c r="E27" s="28">
        <v>1.4</v>
      </c>
      <c r="F27" s="54">
        <f>INT($E27*F21)</f>
        <v>10084</v>
      </c>
      <c r="G27" s="54">
        <f t="shared" ref="G27:Q27" si="12">INT($E27*G21)</f>
        <v>9682</v>
      </c>
      <c r="H27" s="54">
        <f t="shared" si="12"/>
        <v>12342</v>
      </c>
      <c r="I27" s="54">
        <f t="shared" si="12"/>
        <v>15633</v>
      </c>
      <c r="J27" s="54">
        <f t="shared" si="12"/>
        <v>9972</v>
      </c>
      <c r="K27" s="54">
        <f t="shared" si="12"/>
        <v>13203</v>
      </c>
      <c r="L27" s="54">
        <f t="shared" si="12"/>
        <v>13742</v>
      </c>
      <c r="M27" s="54">
        <f t="shared" si="12"/>
        <v>11095</v>
      </c>
      <c r="N27" s="54">
        <f t="shared" si="12"/>
        <v>14842</v>
      </c>
      <c r="O27" s="54">
        <f t="shared" si="12"/>
        <v>15639</v>
      </c>
      <c r="P27" s="54">
        <f t="shared" si="12"/>
        <v>15043</v>
      </c>
      <c r="Q27" s="54">
        <f t="shared" si="12"/>
        <v>12147</v>
      </c>
      <c r="R27" s="48"/>
    </row>
    <row r="28" spans="1:20" s="13" customFormat="1" ht="13.5" customHeight="1" x14ac:dyDescent="0.15">
      <c r="A28" s="114"/>
      <c r="B28" s="117"/>
      <c r="C28" s="88" t="s">
        <v>12</v>
      </c>
      <c r="D28" s="89"/>
      <c r="E28" s="90"/>
      <c r="F28" s="55">
        <f>INT(SUM(F22:F27))</f>
        <v>-6339</v>
      </c>
      <c r="G28" s="55">
        <f>INT(SUM(G22:G27))</f>
        <v>-6087</v>
      </c>
      <c r="H28" s="55">
        <f t="shared" ref="H28:P28" si="13">INT(SUM(H22:H27))</f>
        <v>-7759</v>
      </c>
      <c r="I28" s="55">
        <f t="shared" si="13"/>
        <v>-9828</v>
      </c>
      <c r="J28" s="55">
        <f t="shared" si="13"/>
        <v>-6269</v>
      </c>
      <c r="K28" s="55">
        <f t="shared" si="13"/>
        <v>-8300</v>
      </c>
      <c r="L28" s="55">
        <f t="shared" si="13"/>
        <v>-8639</v>
      </c>
      <c r="M28" s="55">
        <f t="shared" si="13"/>
        <v>-6974</v>
      </c>
      <c r="N28" s="55">
        <f t="shared" si="13"/>
        <v>-9331</v>
      </c>
      <c r="O28" s="55">
        <f t="shared" si="13"/>
        <v>-9831</v>
      </c>
      <c r="P28" s="55">
        <f t="shared" si="13"/>
        <v>-9456</v>
      </c>
      <c r="Q28" s="55">
        <f>INT(SUM(Q22:Q27))</f>
        <v>-7637</v>
      </c>
      <c r="R28" s="55">
        <f>SUM(F28:Q28)</f>
        <v>-96450</v>
      </c>
      <c r="T28" s="69">
        <f t="shared" ref="T28" si="14">R28</f>
        <v>-96450</v>
      </c>
    </row>
    <row r="29" spans="1:20" s="13" customFormat="1" ht="13.5" customHeight="1" x14ac:dyDescent="0.15">
      <c r="A29" s="73">
        <v>39</v>
      </c>
      <c r="B29" s="115" t="s">
        <v>76</v>
      </c>
      <c r="C29" s="79" t="s">
        <v>6</v>
      </c>
      <c r="D29" s="80"/>
      <c r="E29" s="81"/>
      <c r="F29" s="46">
        <v>76</v>
      </c>
      <c r="G29" s="46">
        <v>76</v>
      </c>
      <c r="H29" s="46">
        <v>76</v>
      </c>
      <c r="I29" s="46">
        <v>76</v>
      </c>
      <c r="J29" s="46">
        <v>76</v>
      </c>
      <c r="K29" s="46">
        <v>76</v>
      </c>
      <c r="L29" s="46">
        <v>76</v>
      </c>
      <c r="M29" s="46">
        <v>76</v>
      </c>
      <c r="N29" s="46">
        <v>76</v>
      </c>
      <c r="O29" s="46">
        <v>76</v>
      </c>
      <c r="P29" s="46">
        <v>76</v>
      </c>
      <c r="Q29" s="46">
        <v>76</v>
      </c>
      <c r="R29" s="47" t="s">
        <v>7</v>
      </c>
    </row>
    <row r="30" spans="1:20" s="13" customFormat="1" ht="14.25" customHeight="1" thickBot="1" x14ac:dyDescent="0.2">
      <c r="A30" s="113"/>
      <c r="B30" s="116"/>
      <c r="C30" s="23" t="s">
        <v>22</v>
      </c>
      <c r="D30" s="82" t="s">
        <v>9</v>
      </c>
      <c r="E30" s="82"/>
      <c r="F30" s="67">
        <v>9120</v>
      </c>
      <c r="G30" s="67">
        <v>9125</v>
      </c>
      <c r="H30" s="67">
        <v>11697</v>
      </c>
      <c r="I30" s="67">
        <v>18123</v>
      </c>
      <c r="J30" s="67">
        <v>10805</v>
      </c>
      <c r="K30" s="67">
        <v>13890</v>
      </c>
      <c r="L30" s="67">
        <v>10628</v>
      </c>
      <c r="M30" s="67">
        <v>9343</v>
      </c>
      <c r="N30" s="67">
        <v>12302</v>
      </c>
      <c r="O30" s="67">
        <v>12174</v>
      </c>
      <c r="P30" s="67">
        <v>11854</v>
      </c>
      <c r="Q30" s="67">
        <v>10248</v>
      </c>
      <c r="R30" s="48"/>
    </row>
    <row r="31" spans="1:20" s="13" customFormat="1" ht="13.5" customHeight="1" thickBot="1" x14ac:dyDescent="0.2">
      <c r="A31" s="113"/>
      <c r="B31" s="116"/>
      <c r="C31" s="83" t="s">
        <v>8</v>
      </c>
      <c r="D31" s="24" t="s">
        <v>9</v>
      </c>
      <c r="E31" s="25"/>
      <c r="F31" s="49">
        <f>$E31*F29*(185-100)/100</f>
        <v>0</v>
      </c>
      <c r="G31" s="49">
        <f t="shared" ref="G31:Q31" si="15">$E31*G29*(185-100)/100</f>
        <v>0</v>
      </c>
      <c r="H31" s="49">
        <f t="shared" si="15"/>
        <v>0</v>
      </c>
      <c r="I31" s="49">
        <f t="shared" si="15"/>
        <v>0</v>
      </c>
      <c r="J31" s="49">
        <f t="shared" si="15"/>
        <v>0</v>
      </c>
      <c r="K31" s="49">
        <f t="shared" si="15"/>
        <v>0</v>
      </c>
      <c r="L31" s="49">
        <f t="shared" si="15"/>
        <v>0</v>
      </c>
      <c r="M31" s="49">
        <f t="shared" si="15"/>
        <v>0</v>
      </c>
      <c r="N31" s="49">
        <f t="shared" si="15"/>
        <v>0</v>
      </c>
      <c r="O31" s="49">
        <f t="shared" si="15"/>
        <v>0</v>
      </c>
      <c r="P31" s="49">
        <f t="shared" si="15"/>
        <v>0</v>
      </c>
      <c r="Q31" s="49">
        <f t="shared" si="15"/>
        <v>0</v>
      </c>
      <c r="R31" s="50"/>
    </row>
    <row r="32" spans="1:20" s="13" customFormat="1" ht="13.5" customHeight="1" thickBot="1" x14ac:dyDescent="0.2">
      <c r="A32" s="113"/>
      <c r="B32" s="116"/>
      <c r="C32" s="83"/>
      <c r="D32" s="26" t="s">
        <v>10</v>
      </c>
      <c r="E32" s="25"/>
      <c r="F32" s="49">
        <f>$E32*F29</f>
        <v>0</v>
      </c>
      <c r="G32" s="49">
        <f t="shared" ref="G32:Q33" si="16">$E32*G29</f>
        <v>0</v>
      </c>
      <c r="H32" s="49">
        <f t="shared" si="16"/>
        <v>0</v>
      </c>
      <c r="I32" s="49">
        <f t="shared" si="16"/>
        <v>0</v>
      </c>
      <c r="J32" s="49">
        <f t="shared" si="16"/>
        <v>0</v>
      </c>
      <c r="K32" s="49">
        <f t="shared" si="16"/>
        <v>0</v>
      </c>
      <c r="L32" s="49">
        <f t="shared" si="16"/>
        <v>0</v>
      </c>
      <c r="M32" s="49">
        <f t="shared" si="16"/>
        <v>0</v>
      </c>
      <c r="N32" s="49">
        <f t="shared" si="16"/>
        <v>0</v>
      </c>
      <c r="O32" s="49">
        <f t="shared" si="16"/>
        <v>0</v>
      </c>
      <c r="P32" s="49">
        <f t="shared" si="16"/>
        <v>0</v>
      </c>
      <c r="Q32" s="49">
        <f t="shared" si="16"/>
        <v>0</v>
      </c>
      <c r="R32" s="50"/>
    </row>
    <row r="33" spans="1:20" s="13" customFormat="1" ht="13.5" customHeight="1" thickBot="1" x14ac:dyDescent="0.2">
      <c r="A33" s="113"/>
      <c r="B33" s="116"/>
      <c r="C33" s="83" t="s">
        <v>11</v>
      </c>
      <c r="D33" s="26" t="s">
        <v>20</v>
      </c>
      <c r="E33" s="25"/>
      <c r="F33" s="66" t="s">
        <v>113</v>
      </c>
      <c r="G33" s="66" t="s">
        <v>35</v>
      </c>
      <c r="H33" s="66" t="s">
        <v>35</v>
      </c>
      <c r="I33" s="51">
        <f>$E33*I30</f>
        <v>0</v>
      </c>
      <c r="J33" s="51">
        <f t="shared" si="16"/>
        <v>0</v>
      </c>
      <c r="K33" s="51">
        <f t="shared" si="16"/>
        <v>0</v>
      </c>
      <c r="L33" s="66" t="s">
        <v>35</v>
      </c>
      <c r="M33" s="66" t="s">
        <v>35</v>
      </c>
      <c r="N33" s="66" t="s">
        <v>35</v>
      </c>
      <c r="O33" s="66" t="s">
        <v>35</v>
      </c>
      <c r="P33" s="66" t="s">
        <v>35</v>
      </c>
      <c r="Q33" s="66" t="s">
        <v>35</v>
      </c>
      <c r="R33" s="50"/>
    </row>
    <row r="34" spans="1:20" s="13" customFormat="1" ht="13.5" customHeight="1" thickBot="1" x14ac:dyDescent="0.2">
      <c r="A34" s="113"/>
      <c r="B34" s="116"/>
      <c r="C34" s="83"/>
      <c r="D34" s="26" t="s">
        <v>21</v>
      </c>
      <c r="E34" s="25"/>
      <c r="F34" s="51">
        <f>$E34*F30</f>
        <v>0</v>
      </c>
      <c r="G34" s="51">
        <f t="shared" ref="G34:H34" si="17">$E34*G30</f>
        <v>0</v>
      </c>
      <c r="H34" s="51">
        <f t="shared" si="17"/>
        <v>0</v>
      </c>
      <c r="I34" s="66" t="s">
        <v>36</v>
      </c>
      <c r="J34" s="66" t="s">
        <v>36</v>
      </c>
      <c r="K34" s="66" t="s">
        <v>36</v>
      </c>
      <c r="L34" s="51">
        <f>$E34*L30</f>
        <v>0</v>
      </c>
      <c r="M34" s="51">
        <f t="shared" ref="M34:Q34" si="18">$E34*M30</f>
        <v>0</v>
      </c>
      <c r="N34" s="51">
        <f t="shared" si="18"/>
        <v>0</v>
      </c>
      <c r="O34" s="51">
        <f t="shared" si="18"/>
        <v>0</v>
      </c>
      <c r="P34" s="51">
        <f t="shared" si="18"/>
        <v>0</v>
      </c>
      <c r="Q34" s="51">
        <f t="shared" si="18"/>
        <v>0</v>
      </c>
      <c r="R34" s="50"/>
    </row>
    <row r="35" spans="1:20" s="13" customFormat="1" ht="13.5" customHeight="1" x14ac:dyDescent="0.15">
      <c r="A35" s="113"/>
      <c r="B35" s="116"/>
      <c r="C35" s="84" t="s">
        <v>23</v>
      </c>
      <c r="D35" s="85"/>
      <c r="E35" s="27">
        <v>-2.2799999999999998</v>
      </c>
      <c r="F35" s="52">
        <f>$E35*F30</f>
        <v>-20793.599999999999</v>
      </c>
      <c r="G35" s="52">
        <f t="shared" ref="G35:Q35" si="19">$E35*G30</f>
        <v>-20805</v>
      </c>
      <c r="H35" s="52">
        <f t="shared" si="19"/>
        <v>-26669.159999999996</v>
      </c>
      <c r="I35" s="52">
        <f t="shared" si="19"/>
        <v>-41320.439999999995</v>
      </c>
      <c r="J35" s="52">
        <f t="shared" si="19"/>
        <v>-24635.399999999998</v>
      </c>
      <c r="K35" s="52">
        <f t="shared" si="19"/>
        <v>-31669.199999999997</v>
      </c>
      <c r="L35" s="52">
        <f t="shared" si="19"/>
        <v>-24231.839999999997</v>
      </c>
      <c r="M35" s="52">
        <f t="shared" si="19"/>
        <v>-21302.039999999997</v>
      </c>
      <c r="N35" s="52">
        <f t="shared" si="19"/>
        <v>-28048.559999999998</v>
      </c>
      <c r="O35" s="52">
        <f t="shared" si="19"/>
        <v>-27756.719999999998</v>
      </c>
      <c r="P35" s="52">
        <f t="shared" si="19"/>
        <v>-27027.119999999999</v>
      </c>
      <c r="Q35" s="52">
        <f t="shared" si="19"/>
        <v>-23365.439999999999</v>
      </c>
      <c r="R35" s="53"/>
    </row>
    <row r="36" spans="1:20" s="13" customFormat="1" ht="13.5" customHeight="1" x14ac:dyDescent="0.15">
      <c r="A36" s="113"/>
      <c r="B36" s="116"/>
      <c r="C36" s="86" t="s">
        <v>30</v>
      </c>
      <c r="D36" s="87"/>
      <c r="E36" s="28">
        <v>1.4</v>
      </c>
      <c r="F36" s="54">
        <f>INT($E36*F30)</f>
        <v>12768</v>
      </c>
      <c r="G36" s="54">
        <f t="shared" ref="G36:Q36" si="20">INT($E36*G30)</f>
        <v>12775</v>
      </c>
      <c r="H36" s="54">
        <f t="shared" si="20"/>
        <v>16375</v>
      </c>
      <c r="I36" s="54">
        <f t="shared" si="20"/>
        <v>25372</v>
      </c>
      <c r="J36" s="54">
        <f t="shared" si="20"/>
        <v>15127</v>
      </c>
      <c r="K36" s="54">
        <f t="shared" si="20"/>
        <v>19446</v>
      </c>
      <c r="L36" s="54">
        <f t="shared" si="20"/>
        <v>14879</v>
      </c>
      <c r="M36" s="54">
        <f t="shared" si="20"/>
        <v>13080</v>
      </c>
      <c r="N36" s="54">
        <f t="shared" si="20"/>
        <v>17222</v>
      </c>
      <c r="O36" s="54">
        <f t="shared" si="20"/>
        <v>17043</v>
      </c>
      <c r="P36" s="54">
        <f t="shared" si="20"/>
        <v>16595</v>
      </c>
      <c r="Q36" s="54">
        <f t="shared" si="20"/>
        <v>14347</v>
      </c>
      <c r="R36" s="48"/>
    </row>
    <row r="37" spans="1:20" s="13" customFormat="1" ht="13.5" customHeight="1" x14ac:dyDescent="0.15">
      <c r="A37" s="114"/>
      <c r="B37" s="117"/>
      <c r="C37" s="88" t="s">
        <v>12</v>
      </c>
      <c r="D37" s="89"/>
      <c r="E37" s="90"/>
      <c r="F37" s="55">
        <f>INT(SUM(F31:F36))</f>
        <v>-8026</v>
      </c>
      <c r="G37" s="55">
        <f>INT(SUM(G31:G36))</f>
        <v>-8030</v>
      </c>
      <c r="H37" s="55">
        <f t="shared" ref="H37:P37" si="21">INT(SUM(H31:H36))</f>
        <v>-10295</v>
      </c>
      <c r="I37" s="55">
        <f t="shared" si="21"/>
        <v>-15949</v>
      </c>
      <c r="J37" s="55">
        <f t="shared" si="21"/>
        <v>-9509</v>
      </c>
      <c r="K37" s="55">
        <f t="shared" si="21"/>
        <v>-12224</v>
      </c>
      <c r="L37" s="55">
        <f t="shared" si="21"/>
        <v>-9353</v>
      </c>
      <c r="M37" s="55">
        <f t="shared" si="21"/>
        <v>-8223</v>
      </c>
      <c r="N37" s="55">
        <f t="shared" si="21"/>
        <v>-10827</v>
      </c>
      <c r="O37" s="55">
        <f t="shared" si="21"/>
        <v>-10714</v>
      </c>
      <c r="P37" s="55">
        <f t="shared" si="21"/>
        <v>-10433</v>
      </c>
      <c r="Q37" s="55">
        <f>INT(SUM(Q31:Q36))</f>
        <v>-9019</v>
      </c>
      <c r="R37" s="55">
        <f>SUM(F37:Q37)</f>
        <v>-122602</v>
      </c>
      <c r="T37" s="69">
        <f t="shared" ref="T37" si="22">R37</f>
        <v>-122602</v>
      </c>
    </row>
    <row r="38" spans="1:20" s="13" customFormat="1" ht="13.5" customHeight="1" x14ac:dyDescent="0.15">
      <c r="A38" s="73">
        <v>40</v>
      </c>
      <c r="B38" s="115" t="s">
        <v>77</v>
      </c>
      <c r="C38" s="79" t="s">
        <v>6</v>
      </c>
      <c r="D38" s="80"/>
      <c r="E38" s="81"/>
      <c r="F38" s="46">
        <v>37</v>
      </c>
      <c r="G38" s="46">
        <v>37</v>
      </c>
      <c r="H38" s="46">
        <v>37</v>
      </c>
      <c r="I38" s="46">
        <v>37</v>
      </c>
      <c r="J38" s="46">
        <v>37</v>
      </c>
      <c r="K38" s="46">
        <v>37</v>
      </c>
      <c r="L38" s="46">
        <v>37</v>
      </c>
      <c r="M38" s="46">
        <v>37</v>
      </c>
      <c r="N38" s="46">
        <v>37</v>
      </c>
      <c r="O38" s="46">
        <v>37</v>
      </c>
      <c r="P38" s="46">
        <v>37</v>
      </c>
      <c r="Q38" s="46">
        <v>37</v>
      </c>
      <c r="R38" s="47" t="s">
        <v>7</v>
      </c>
    </row>
    <row r="39" spans="1:20" s="13" customFormat="1" ht="14.25" customHeight="1" thickBot="1" x14ac:dyDescent="0.2">
      <c r="A39" s="113"/>
      <c r="B39" s="116"/>
      <c r="C39" s="23" t="s">
        <v>22</v>
      </c>
      <c r="D39" s="82" t="s">
        <v>9</v>
      </c>
      <c r="E39" s="82"/>
      <c r="F39" s="67">
        <v>4098</v>
      </c>
      <c r="G39" s="67">
        <v>4136</v>
      </c>
      <c r="H39" s="67">
        <v>4474</v>
      </c>
      <c r="I39" s="67">
        <v>5679</v>
      </c>
      <c r="J39" s="67">
        <v>4290</v>
      </c>
      <c r="K39" s="67">
        <v>5340</v>
      </c>
      <c r="L39" s="67">
        <v>5462</v>
      </c>
      <c r="M39" s="67">
        <v>5122</v>
      </c>
      <c r="N39" s="67">
        <v>6887</v>
      </c>
      <c r="O39" s="67">
        <v>6007</v>
      </c>
      <c r="P39" s="67">
        <v>5874</v>
      </c>
      <c r="Q39" s="67">
        <v>5074</v>
      </c>
      <c r="R39" s="48"/>
    </row>
    <row r="40" spans="1:20" s="13" customFormat="1" ht="13.5" customHeight="1" thickBot="1" x14ac:dyDescent="0.2">
      <c r="A40" s="113"/>
      <c r="B40" s="116"/>
      <c r="C40" s="83" t="s">
        <v>8</v>
      </c>
      <c r="D40" s="24" t="s">
        <v>9</v>
      </c>
      <c r="E40" s="25"/>
      <c r="F40" s="49">
        <f>$E40*F38*(185-100)/100</f>
        <v>0</v>
      </c>
      <c r="G40" s="49">
        <f t="shared" ref="G40:Q40" si="23">$E40*G38*(185-100)/100</f>
        <v>0</v>
      </c>
      <c r="H40" s="49">
        <f t="shared" si="23"/>
        <v>0</v>
      </c>
      <c r="I40" s="49">
        <f t="shared" si="23"/>
        <v>0</v>
      </c>
      <c r="J40" s="49">
        <f t="shared" si="23"/>
        <v>0</v>
      </c>
      <c r="K40" s="49">
        <f t="shared" si="23"/>
        <v>0</v>
      </c>
      <c r="L40" s="49">
        <f t="shared" si="23"/>
        <v>0</v>
      </c>
      <c r="M40" s="49">
        <f t="shared" si="23"/>
        <v>0</v>
      </c>
      <c r="N40" s="49">
        <f t="shared" si="23"/>
        <v>0</v>
      </c>
      <c r="O40" s="49">
        <f t="shared" si="23"/>
        <v>0</v>
      </c>
      <c r="P40" s="49">
        <f t="shared" si="23"/>
        <v>0</v>
      </c>
      <c r="Q40" s="49">
        <f t="shared" si="23"/>
        <v>0</v>
      </c>
      <c r="R40" s="50"/>
    </row>
    <row r="41" spans="1:20" s="13" customFormat="1" ht="13.5" customHeight="1" thickBot="1" x14ac:dyDescent="0.2">
      <c r="A41" s="113"/>
      <c r="B41" s="116"/>
      <c r="C41" s="83"/>
      <c r="D41" s="26" t="s">
        <v>10</v>
      </c>
      <c r="E41" s="25"/>
      <c r="F41" s="49">
        <f>$E41*F38</f>
        <v>0</v>
      </c>
      <c r="G41" s="49">
        <f t="shared" ref="G41:Q42" si="24">$E41*G38</f>
        <v>0</v>
      </c>
      <c r="H41" s="49">
        <f t="shared" si="24"/>
        <v>0</v>
      </c>
      <c r="I41" s="49">
        <f t="shared" si="24"/>
        <v>0</v>
      </c>
      <c r="J41" s="49">
        <f t="shared" si="24"/>
        <v>0</v>
      </c>
      <c r="K41" s="49">
        <f t="shared" si="24"/>
        <v>0</v>
      </c>
      <c r="L41" s="49">
        <f t="shared" si="24"/>
        <v>0</v>
      </c>
      <c r="M41" s="49">
        <f t="shared" si="24"/>
        <v>0</v>
      </c>
      <c r="N41" s="49">
        <f t="shared" si="24"/>
        <v>0</v>
      </c>
      <c r="O41" s="49">
        <f t="shared" si="24"/>
        <v>0</v>
      </c>
      <c r="P41" s="49">
        <f t="shared" si="24"/>
        <v>0</v>
      </c>
      <c r="Q41" s="49">
        <f t="shared" si="24"/>
        <v>0</v>
      </c>
      <c r="R41" s="50"/>
    </row>
    <row r="42" spans="1:20" s="13" customFormat="1" ht="13.5" customHeight="1" thickBot="1" x14ac:dyDescent="0.2">
      <c r="A42" s="113"/>
      <c r="B42" s="116"/>
      <c r="C42" s="83" t="s">
        <v>11</v>
      </c>
      <c r="D42" s="26" t="s">
        <v>20</v>
      </c>
      <c r="E42" s="25"/>
      <c r="F42" s="66" t="s">
        <v>35</v>
      </c>
      <c r="G42" s="66" t="s">
        <v>35</v>
      </c>
      <c r="H42" s="66" t="s">
        <v>35</v>
      </c>
      <c r="I42" s="51">
        <f>$E42*I39</f>
        <v>0</v>
      </c>
      <c r="J42" s="51">
        <f t="shared" si="24"/>
        <v>0</v>
      </c>
      <c r="K42" s="51">
        <f t="shared" si="24"/>
        <v>0</v>
      </c>
      <c r="L42" s="66" t="s">
        <v>35</v>
      </c>
      <c r="M42" s="66" t="s">
        <v>113</v>
      </c>
      <c r="N42" s="66" t="s">
        <v>35</v>
      </c>
      <c r="O42" s="66" t="s">
        <v>35</v>
      </c>
      <c r="P42" s="66" t="s">
        <v>113</v>
      </c>
      <c r="Q42" s="66" t="s">
        <v>35</v>
      </c>
      <c r="R42" s="50"/>
    </row>
    <row r="43" spans="1:20" s="13" customFormat="1" ht="13.5" customHeight="1" thickBot="1" x14ac:dyDescent="0.2">
      <c r="A43" s="113"/>
      <c r="B43" s="116"/>
      <c r="C43" s="83"/>
      <c r="D43" s="26" t="s">
        <v>21</v>
      </c>
      <c r="E43" s="25"/>
      <c r="F43" s="51">
        <f>$E43*F39</f>
        <v>0</v>
      </c>
      <c r="G43" s="51">
        <f t="shared" ref="G43:H43" si="25">$E43*G39</f>
        <v>0</v>
      </c>
      <c r="H43" s="51">
        <f t="shared" si="25"/>
        <v>0</v>
      </c>
      <c r="I43" s="66" t="s">
        <v>36</v>
      </c>
      <c r="J43" s="66" t="s">
        <v>36</v>
      </c>
      <c r="K43" s="66" t="s">
        <v>36</v>
      </c>
      <c r="L43" s="51">
        <f>$E43*L39</f>
        <v>0</v>
      </c>
      <c r="M43" s="51">
        <f t="shared" ref="M43:Q43" si="26">$E43*M39</f>
        <v>0</v>
      </c>
      <c r="N43" s="51">
        <f t="shared" si="26"/>
        <v>0</v>
      </c>
      <c r="O43" s="51">
        <f t="shared" si="26"/>
        <v>0</v>
      </c>
      <c r="P43" s="51">
        <f t="shared" si="26"/>
        <v>0</v>
      </c>
      <c r="Q43" s="51">
        <f t="shared" si="26"/>
        <v>0</v>
      </c>
      <c r="R43" s="50"/>
    </row>
    <row r="44" spans="1:20" s="13" customFormat="1" ht="13.5" customHeight="1" x14ac:dyDescent="0.15">
      <c r="A44" s="113"/>
      <c r="B44" s="116"/>
      <c r="C44" s="84" t="s">
        <v>23</v>
      </c>
      <c r="D44" s="85"/>
      <c r="E44" s="27">
        <v>-2.2799999999999998</v>
      </c>
      <c r="F44" s="52">
        <f>$E44*F39</f>
        <v>-9343.4399999999987</v>
      </c>
      <c r="G44" s="52">
        <f t="shared" ref="G44:Q44" si="27">$E44*G39</f>
        <v>-9430.08</v>
      </c>
      <c r="H44" s="52">
        <f t="shared" si="27"/>
        <v>-10200.719999999999</v>
      </c>
      <c r="I44" s="52">
        <f t="shared" si="27"/>
        <v>-12948.119999999999</v>
      </c>
      <c r="J44" s="52">
        <f t="shared" si="27"/>
        <v>-9781.1999999999989</v>
      </c>
      <c r="K44" s="52">
        <f t="shared" si="27"/>
        <v>-12175.199999999999</v>
      </c>
      <c r="L44" s="52">
        <f t="shared" si="27"/>
        <v>-12453.359999999999</v>
      </c>
      <c r="M44" s="52">
        <f t="shared" si="27"/>
        <v>-11678.16</v>
      </c>
      <c r="N44" s="52">
        <f t="shared" si="27"/>
        <v>-15702.359999999999</v>
      </c>
      <c r="O44" s="52">
        <f t="shared" si="27"/>
        <v>-13695.96</v>
      </c>
      <c r="P44" s="52">
        <f t="shared" si="27"/>
        <v>-13392.72</v>
      </c>
      <c r="Q44" s="52">
        <f t="shared" si="27"/>
        <v>-11568.72</v>
      </c>
      <c r="R44" s="53"/>
    </row>
    <row r="45" spans="1:20" s="13" customFormat="1" ht="13.5" customHeight="1" x14ac:dyDescent="0.15">
      <c r="A45" s="113"/>
      <c r="B45" s="116"/>
      <c r="C45" s="86" t="s">
        <v>30</v>
      </c>
      <c r="D45" s="87"/>
      <c r="E45" s="28">
        <v>1.4</v>
      </c>
      <c r="F45" s="54">
        <f>INT($E45*F39)</f>
        <v>5737</v>
      </c>
      <c r="G45" s="54">
        <f t="shared" ref="G45:Q45" si="28">INT($E45*G39)</f>
        <v>5790</v>
      </c>
      <c r="H45" s="54">
        <f t="shared" si="28"/>
        <v>6263</v>
      </c>
      <c r="I45" s="54">
        <f t="shared" si="28"/>
        <v>7950</v>
      </c>
      <c r="J45" s="54">
        <f t="shared" si="28"/>
        <v>6006</v>
      </c>
      <c r="K45" s="54">
        <f t="shared" si="28"/>
        <v>7476</v>
      </c>
      <c r="L45" s="54">
        <f t="shared" si="28"/>
        <v>7646</v>
      </c>
      <c r="M45" s="54">
        <f t="shared" si="28"/>
        <v>7170</v>
      </c>
      <c r="N45" s="54">
        <f t="shared" si="28"/>
        <v>9641</v>
      </c>
      <c r="O45" s="54">
        <f t="shared" si="28"/>
        <v>8409</v>
      </c>
      <c r="P45" s="54">
        <f t="shared" si="28"/>
        <v>8223</v>
      </c>
      <c r="Q45" s="54">
        <f t="shared" si="28"/>
        <v>7103</v>
      </c>
      <c r="R45" s="48"/>
    </row>
    <row r="46" spans="1:20" s="13" customFormat="1" ht="13.5" customHeight="1" x14ac:dyDescent="0.15">
      <c r="A46" s="114"/>
      <c r="B46" s="117"/>
      <c r="C46" s="88" t="s">
        <v>12</v>
      </c>
      <c r="D46" s="89"/>
      <c r="E46" s="90"/>
      <c r="F46" s="55">
        <f>INT(SUM(F40:F45))</f>
        <v>-3607</v>
      </c>
      <c r="G46" s="55">
        <f>INT(SUM(G40:G45))</f>
        <v>-3641</v>
      </c>
      <c r="H46" s="55">
        <f t="shared" ref="H46:P46" si="29">INT(SUM(H40:H45))</f>
        <v>-3938</v>
      </c>
      <c r="I46" s="55">
        <f t="shared" si="29"/>
        <v>-4999</v>
      </c>
      <c r="J46" s="55">
        <f t="shared" si="29"/>
        <v>-3776</v>
      </c>
      <c r="K46" s="55">
        <f t="shared" si="29"/>
        <v>-4700</v>
      </c>
      <c r="L46" s="55">
        <f t="shared" si="29"/>
        <v>-4808</v>
      </c>
      <c r="M46" s="55">
        <f t="shared" si="29"/>
        <v>-4509</v>
      </c>
      <c r="N46" s="55">
        <f t="shared" si="29"/>
        <v>-6062</v>
      </c>
      <c r="O46" s="55">
        <f t="shared" si="29"/>
        <v>-5287</v>
      </c>
      <c r="P46" s="55">
        <f t="shared" si="29"/>
        <v>-5170</v>
      </c>
      <c r="Q46" s="55">
        <f>INT(SUM(Q40:Q45))</f>
        <v>-4466</v>
      </c>
      <c r="R46" s="55">
        <f>SUM(F46:Q46)</f>
        <v>-54963</v>
      </c>
      <c r="T46" s="69">
        <f t="shared" ref="T46" si="30">R46</f>
        <v>-54963</v>
      </c>
    </row>
    <row r="47" spans="1:20" s="13" customFormat="1" ht="13.5" customHeight="1" x14ac:dyDescent="0.15">
      <c r="A47" s="73">
        <v>41</v>
      </c>
      <c r="B47" s="115" t="s">
        <v>78</v>
      </c>
      <c r="C47" s="79" t="s">
        <v>6</v>
      </c>
      <c r="D47" s="80"/>
      <c r="E47" s="81"/>
      <c r="F47" s="46">
        <v>72</v>
      </c>
      <c r="G47" s="46">
        <v>72</v>
      </c>
      <c r="H47" s="46">
        <v>72</v>
      </c>
      <c r="I47" s="46">
        <v>72</v>
      </c>
      <c r="J47" s="46">
        <v>72</v>
      </c>
      <c r="K47" s="46">
        <v>72</v>
      </c>
      <c r="L47" s="46">
        <v>72</v>
      </c>
      <c r="M47" s="46">
        <v>72</v>
      </c>
      <c r="N47" s="46">
        <v>72</v>
      </c>
      <c r="O47" s="46">
        <v>72</v>
      </c>
      <c r="P47" s="46">
        <v>72</v>
      </c>
      <c r="Q47" s="46">
        <v>72</v>
      </c>
      <c r="R47" s="47" t="s">
        <v>7</v>
      </c>
    </row>
    <row r="48" spans="1:20" s="13" customFormat="1" ht="14.25" customHeight="1" thickBot="1" x14ac:dyDescent="0.2">
      <c r="A48" s="113"/>
      <c r="B48" s="116"/>
      <c r="C48" s="23" t="s">
        <v>22</v>
      </c>
      <c r="D48" s="82" t="s">
        <v>9</v>
      </c>
      <c r="E48" s="82"/>
      <c r="F48" s="67">
        <v>6711</v>
      </c>
      <c r="G48" s="67">
        <v>7868</v>
      </c>
      <c r="H48" s="67">
        <v>12307</v>
      </c>
      <c r="I48" s="67">
        <v>14181</v>
      </c>
      <c r="J48" s="67">
        <v>10148</v>
      </c>
      <c r="K48" s="67">
        <v>14152</v>
      </c>
      <c r="L48" s="67">
        <v>10563</v>
      </c>
      <c r="M48" s="67">
        <v>9714</v>
      </c>
      <c r="N48" s="67">
        <v>10643</v>
      </c>
      <c r="O48" s="67">
        <v>10625</v>
      </c>
      <c r="P48" s="67">
        <v>10580</v>
      </c>
      <c r="Q48" s="67">
        <v>8718</v>
      </c>
      <c r="R48" s="48"/>
    </row>
    <row r="49" spans="1:20" s="13" customFormat="1" ht="13.5" customHeight="1" thickBot="1" x14ac:dyDescent="0.2">
      <c r="A49" s="113"/>
      <c r="B49" s="116"/>
      <c r="C49" s="83" t="s">
        <v>8</v>
      </c>
      <c r="D49" s="24" t="s">
        <v>9</v>
      </c>
      <c r="E49" s="25"/>
      <c r="F49" s="49">
        <f>$E49*F47*(185-100)/100</f>
        <v>0</v>
      </c>
      <c r="G49" s="49">
        <f t="shared" ref="G49:Q49" si="31">$E49*G47*(185-100)/100</f>
        <v>0</v>
      </c>
      <c r="H49" s="49">
        <f t="shared" si="31"/>
        <v>0</v>
      </c>
      <c r="I49" s="49">
        <f t="shared" si="31"/>
        <v>0</v>
      </c>
      <c r="J49" s="49">
        <f t="shared" si="31"/>
        <v>0</v>
      </c>
      <c r="K49" s="49">
        <f t="shared" si="31"/>
        <v>0</v>
      </c>
      <c r="L49" s="49">
        <f t="shared" si="31"/>
        <v>0</v>
      </c>
      <c r="M49" s="49">
        <f t="shared" si="31"/>
        <v>0</v>
      </c>
      <c r="N49" s="49">
        <f t="shared" si="31"/>
        <v>0</v>
      </c>
      <c r="O49" s="49">
        <f t="shared" si="31"/>
        <v>0</v>
      </c>
      <c r="P49" s="49">
        <f t="shared" si="31"/>
        <v>0</v>
      </c>
      <c r="Q49" s="49">
        <f t="shared" si="31"/>
        <v>0</v>
      </c>
      <c r="R49" s="50"/>
    </row>
    <row r="50" spans="1:20" s="13" customFormat="1" ht="13.5" customHeight="1" thickBot="1" x14ac:dyDescent="0.2">
      <c r="A50" s="113"/>
      <c r="B50" s="116"/>
      <c r="C50" s="83"/>
      <c r="D50" s="26" t="s">
        <v>10</v>
      </c>
      <c r="E50" s="25"/>
      <c r="F50" s="49">
        <f>$E50*F47</f>
        <v>0</v>
      </c>
      <c r="G50" s="49">
        <f t="shared" ref="G50:Q51" si="32">$E50*G47</f>
        <v>0</v>
      </c>
      <c r="H50" s="49">
        <f t="shared" si="32"/>
        <v>0</v>
      </c>
      <c r="I50" s="49">
        <f t="shared" si="32"/>
        <v>0</v>
      </c>
      <c r="J50" s="49">
        <f t="shared" si="32"/>
        <v>0</v>
      </c>
      <c r="K50" s="49">
        <f t="shared" si="32"/>
        <v>0</v>
      </c>
      <c r="L50" s="49">
        <f t="shared" si="32"/>
        <v>0</v>
      </c>
      <c r="M50" s="49">
        <f t="shared" si="32"/>
        <v>0</v>
      </c>
      <c r="N50" s="49">
        <f t="shared" si="32"/>
        <v>0</v>
      </c>
      <c r="O50" s="49">
        <f t="shared" si="32"/>
        <v>0</v>
      </c>
      <c r="P50" s="49">
        <f t="shared" si="32"/>
        <v>0</v>
      </c>
      <c r="Q50" s="49">
        <f t="shared" si="32"/>
        <v>0</v>
      </c>
      <c r="R50" s="50"/>
    </row>
    <row r="51" spans="1:20" s="13" customFormat="1" ht="13.5" customHeight="1" thickBot="1" x14ac:dyDescent="0.2">
      <c r="A51" s="113"/>
      <c r="B51" s="116"/>
      <c r="C51" s="83" t="s">
        <v>11</v>
      </c>
      <c r="D51" s="26" t="s">
        <v>20</v>
      </c>
      <c r="E51" s="25"/>
      <c r="F51" s="66" t="s">
        <v>35</v>
      </c>
      <c r="G51" s="66" t="s">
        <v>113</v>
      </c>
      <c r="H51" s="66" t="s">
        <v>113</v>
      </c>
      <c r="I51" s="51">
        <f>$E51*I48</f>
        <v>0</v>
      </c>
      <c r="J51" s="51">
        <f t="shared" si="32"/>
        <v>0</v>
      </c>
      <c r="K51" s="51">
        <f t="shared" si="32"/>
        <v>0</v>
      </c>
      <c r="L51" s="66" t="s">
        <v>35</v>
      </c>
      <c r="M51" s="66" t="s">
        <v>35</v>
      </c>
      <c r="N51" s="66" t="s">
        <v>35</v>
      </c>
      <c r="O51" s="66" t="s">
        <v>35</v>
      </c>
      <c r="P51" s="66" t="s">
        <v>113</v>
      </c>
      <c r="Q51" s="66" t="s">
        <v>35</v>
      </c>
      <c r="R51" s="50"/>
    </row>
    <row r="52" spans="1:20" s="13" customFormat="1" ht="13.5" customHeight="1" thickBot="1" x14ac:dyDescent="0.2">
      <c r="A52" s="113"/>
      <c r="B52" s="116"/>
      <c r="C52" s="83"/>
      <c r="D52" s="26" t="s">
        <v>21</v>
      </c>
      <c r="E52" s="25"/>
      <c r="F52" s="51">
        <f>$E52*F48</f>
        <v>0</v>
      </c>
      <c r="G52" s="51">
        <f t="shared" ref="G52:H52" si="33">$E52*G48</f>
        <v>0</v>
      </c>
      <c r="H52" s="51">
        <f t="shared" si="33"/>
        <v>0</v>
      </c>
      <c r="I52" s="66" t="s">
        <v>36</v>
      </c>
      <c r="J52" s="66" t="s">
        <v>36</v>
      </c>
      <c r="K52" s="66" t="s">
        <v>36</v>
      </c>
      <c r="L52" s="51">
        <f>$E52*L48</f>
        <v>0</v>
      </c>
      <c r="M52" s="51">
        <f t="shared" ref="M52:Q52" si="34">$E52*M48</f>
        <v>0</v>
      </c>
      <c r="N52" s="51">
        <f t="shared" si="34"/>
        <v>0</v>
      </c>
      <c r="O52" s="51">
        <f t="shared" si="34"/>
        <v>0</v>
      </c>
      <c r="P52" s="51">
        <f t="shared" si="34"/>
        <v>0</v>
      </c>
      <c r="Q52" s="51">
        <f t="shared" si="34"/>
        <v>0</v>
      </c>
      <c r="R52" s="50"/>
    </row>
    <row r="53" spans="1:20" s="13" customFormat="1" ht="13.5" customHeight="1" x14ac:dyDescent="0.15">
      <c r="A53" s="113"/>
      <c r="B53" s="116"/>
      <c r="C53" s="84" t="s">
        <v>23</v>
      </c>
      <c r="D53" s="85"/>
      <c r="E53" s="27">
        <v>-2.2799999999999998</v>
      </c>
      <c r="F53" s="52">
        <f>$E53*F48</f>
        <v>-15301.079999999998</v>
      </c>
      <c r="G53" s="52">
        <f t="shared" ref="G53:Q53" si="35">$E53*G48</f>
        <v>-17939.039999999997</v>
      </c>
      <c r="H53" s="52">
        <f t="shared" si="35"/>
        <v>-28059.96</v>
      </c>
      <c r="I53" s="52">
        <f t="shared" si="35"/>
        <v>-32332.679999999997</v>
      </c>
      <c r="J53" s="52">
        <f t="shared" si="35"/>
        <v>-23137.439999999999</v>
      </c>
      <c r="K53" s="52">
        <f t="shared" si="35"/>
        <v>-32266.559999999998</v>
      </c>
      <c r="L53" s="52">
        <f t="shared" si="35"/>
        <v>-24083.64</v>
      </c>
      <c r="M53" s="52">
        <f t="shared" si="35"/>
        <v>-22147.919999999998</v>
      </c>
      <c r="N53" s="52">
        <f t="shared" si="35"/>
        <v>-24266.039999999997</v>
      </c>
      <c r="O53" s="52">
        <f t="shared" si="35"/>
        <v>-24224.999999999996</v>
      </c>
      <c r="P53" s="52">
        <f t="shared" si="35"/>
        <v>-24122.399999999998</v>
      </c>
      <c r="Q53" s="52">
        <f t="shared" si="35"/>
        <v>-19877.039999999997</v>
      </c>
      <c r="R53" s="53"/>
    </row>
    <row r="54" spans="1:20" s="13" customFormat="1" ht="13.5" customHeight="1" x14ac:dyDescent="0.15">
      <c r="A54" s="113"/>
      <c r="B54" s="116"/>
      <c r="C54" s="86" t="s">
        <v>30</v>
      </c>
      <c r="D54" s="87"/>
      <c r="E54" s="28">
        <v>1.4</v>
      </c>
      <c r="F54" s="54">
        <f>INT($E54*F48)</f>
        <v>9395</v>
      </c>
      <c r="G54" s="54">
        <f t="shared" ref="G54:Q54" si="36">INT($E54*G48)</f>
        <v>11015</v>
      </c>
      <c r="H54" s="54">
        <f t="shared" si="36"/>
        <v>17229</v>
      </c>
      <c r="I54" s="54">
        <f t="shared" si="36"/>
        <v>19853</v>
      </c>
      <c r="J54" s="54">
        <f t="shared" si="36"/>
        <v>14207</v>
      </c>
      <c r="K54" s="54">
        <f t="shared" si="36"/>
        <v>19812</v>
      </c>
      <c r="L54" s="54">
        <f t="shared" si="36"/>
        <v>14788</v>
      </c>
      <c r="M54" s="54">
        <f t="shared" si="36"/>
        <v>13599</v>
      </c>
      <c r="N54" s="54">
        <f t="shared" si="36"/>
        <v>14900</v>
      </c>
      <c r="O54" s="54">
        <f t="shared" si="36"/>
        <v>14875</v>
      </c>
      <c r="P54" s="54">
        <f t="shared" si="36"/>
        <v>14812</v>
      </c>
      <c r="Q54" s="54">
        <f t="shared" si="36"/>
        <v>12205</v>
      </c>
      <c r="R54" s="48"/>
    </row>
    <row r="55" spans="1:20" s="13" customFormat="1" ht="13.5" customHeight="1" x14ac:dyDescent="0.15">
      <c r="A55" s="114"/>
      <c r="B55" s="117"/>
      <c r="C55" s="88" t="s">
        <v>12</v>
      </c>
      <c r="D55" s="89"/>
      <c r="E55" s="90"/>
      <c r="F55" s="55">
        <f>INT(SUM(F49:F54))</f>
        <v>-5907</v>
      </c>
      <c r="G55" s="55">
        <f>INT(SUM(G49:G54))</f>
        <v>-6925</v>
      </c>
      <c r="H55" s="55">
        <f t="shared" ref="H55:P55" si="37">INT(SUM(H49:H54))</f>
        <v>-10831</v>
      </c>
      <c r="I55" s="55">
        <f t="shared" si="37"/>
        <v>-12480</v>
      </c>
      <c r="J55" s="55">
        <f t="shared" si="37"/>
        <v>-8931</v>
      </c>
      <c r="K55" s="55">
        <f t="shared" si="37"/>
        <v>-12455</v>
      </c>
      <c r="L55" s="55">
        <f t="shared" si="37"/>
        <v>-9296</v>
      </c>
      <c r="M55" s="55">
        <f t="shared" si="37"/>
        <v>-8549</v>
      </c>
      <c r="N55" s="55">
        <f t="shared" si="37"/>
        <v>-9367</v>
      </c>
      <c r="O55" s="55">
        <f t="shared" si="37"/>
        <v>-9350</v>
      </c>
      <c r="P55" s="55">
        <f t="shared" si="37"/>
        <v>-9311</v>
      </c>
      <c r="Q55" s="55">
        <f>INT(SUM(Q49:Q54))</f>
        <v>-7673</v>
      </c>
      <c r="R55" s="55">
        <f>SUM(F55:Q55)</f>
        <v>-111075</v>
      </c>
      <c r="T55" s="69">
        <f t="shared" ref="T55" si="38">R55</f>
        <v>-111075</v>
      </c>
    </row>
    <row r="56" spans="1:20" s="13" customFormat="1" ht="13.5" customHeight="1" x14ac:dyDescent="0.15">
      <c r="A56" s="73">
        <v>42</v>
      </c>
      <c r="B56" s="115" t="s">
        <v>80</v>
      </c>
      <c r="C56" s="79" t="s">
        <v>6</v>
      </c>
      <c r="D56" s="80"/>
      <c r="E56" s="81"/>
      <c r="F56" s="46">
        <v>70</v>
      </c>
      <c r="G56" s="46">
        <v>70</v>
      </c>
      <c r="H56" s="46">
        <v>70</v>
      </c>
      <c r="I56" s="46">
        <v>70</v>
      </c>
      <c r="J56" s="46">
        <v>70</v>
      </c>
      <c r="K56" s="46">
        <v>70</v>
      </c>
      <c r="L56" s="46">
        <v>70</v>
      </c>
      <c r="M56" s="46">
        <v>70</v>
      </c>
      <c r="N56" s="46">
        <v>70</v>
      </c>
      <c r="O56" s="46">
        <v>70</v>
      </c>
      <c r="P56" s="46">
        <v>70</v>
      </c>
      <c r="Q56" s="46">
        <v>70</v>
      </c>
      <c r="R56" s="47" t="s">
        <v>7</v>
      </c>
    </row>
    <row r="57" spans="1:20" s="13" customFormat="1" ht="14.25" customHeight="1" thickBot="1" x14ac:dyDescent="0.2">
      <c r="A57" s="113"/>
      <c r="B57" s="116"/>
      <c r="C57" s="23" t="s">
        <v>22</v>
      </c>
      <c r="D57" s="82" t="s">
        <v>9</v>
      </c>
      <c r="E57" s="82"/>
      <c r="F57" s="67">
        <v>7443</v>
      </c>
      <c r="G57" s="67">
        <v>8142</v>
      </c>
      <c r="H57" s="67">
        <v>8143</v>
      </c>
      <c r="I57" s="67">
        <v>10647</v>
      </c>
      <c r="J57" s="67">
        <v>5674</v>
      </c>
      <c r="K57" s="67">
        <v>8151</v>
      </c>
      <c r="L57" s="67">
        <v>7158</v>
      </c>
      <c r="M57" s="67">
        <v>7012</v>
      </c>
      <c r="N57" s="67">
        <v>9273</v>
      </c>
      <c r="O57" s="67">
        <v>10432</v>
      </c>
      <c r="P57" s="67">
        <v>10570</v>
      </c>
      <c r="Q57" s="67">
        <v>8718</v>
      </c>
      <c r="R57" s="48"/>
    </row>
    <row r="58" spans="1:20" s="13" customFormat="1" ht="13.5" customHeight="1" thickBot="1" x14ac:dyDescent="0.2">
      <c r="A58" s="113"/>
      <c r="B58" s="116"/>
      <c r="C58" s="83" t="s">
        <v>8</v>
      </c>
      <c r="D58" s="24" t="s">
        <v>9</v>
      </c>
      <c r="E58" s="25"/>
      <c r="F58" s="49">
        <f>$E58*F56*(185-100)/100</f>
        <v>0</v>
      </c>
      <c r="G58" s="49">
        <f t="shared" ref="G58:Q58" si="39">$E58*G56*(185-100)/100</f>
        <v>0</v>
      </c>
      <c r="H58" s="49">
        <f t="shared" si="39"/>
        <v>0</v>
      </c>
      <c r="I58" s="49">
        <f t="shared" si="39"/>
        <v>0</v>
      </c>
      <c r="J58" s="49">
        <f t="shared" si="39"/>
        <v>0</v>
      </c>
      <c r="K58" s="49">
        <f t="shared" si="39"/>
        <v>0</v>
      </c>
      <c r="L58" s="49">
        <f t="shared" si="39"/>
        <v>0</v>
      </c>
      <c r="M58" s="49">
        <f t="shared" si="39"/>
        <v>0</v>
      </c>
      <c r="N58" s="49">
        <f t="shared" si="39"/>
        <v>0</v>
      </c>
      <c r="O58" s="49">
        <f t="shared" si="39"/>
        <v>0</v>
      </c>
      <c r="P58" s="49">
        <f t="shared" si="39"/>
        <v>0</v>
      </c>
      <c r="Q58" s="49">
        <f t="shared" si="39"/>
        <v>0</v>
      </c>
      <c r="R58" s="50"/>
    </row>
    <row r="59" spans="1:20" s="13" customFormat="1" ht="13.5" customHeight="1" thickBot="1" x14ac:dyDescent="0.2">
      <c r="A59" s="113"/>
      <c r="B59" s="116"/>
      <c r="C59" s="83"/>
      <c r="D59" s="26" t="s">
        <v>10</v>
      </c>
      <c r="E59" s="25"/>
      <c r="F59" s="49">
        <f>$E59*F56</f>
        <v>0</v>
      </c>
      <c r="G59" s="49">
        <f t="shared" ref="G59:Q60" si="40">$E59*G56</f>
        <v>0</v>
      </c>
      <c r="H59" s="49">
        <f t="shared" si="40"/>
        <v>0</v>
      </c>
      <c r="I59" s="49">
        <f t="shared" si="40"/>
        <v>0</v>
      </c>
      <c r="J59" s="49">
        <f t="shared" si="40"/>
        <v>0</v>
      </c>
      <c r="K59" s="49">
        <f t="shared" si="40"/>
        <v>0</v>
      </c>
      <c r="L59" s="49">
        <f t="shared" si="40"/>
        <v>0</v>
      </c>
      <c r="M59" s="49">
        <f t="shared" si="40"/>
        <v>0</v>
      </c>
      <c r="N59" s="49">
        <f t="shared" si="40"/>
        <v>0</v>
      </c>
      <c r="O59" s="49">
        <f t="shared" si="40"/>
        <v>0</v>
      </c>
      <c r="P59" s="49">
        <f t="shared" si="40"/>
        <v>0</v>
      </c>
      <c r="Q59" s="49">
        <f t="shared" si="40"/>
        <v>0</v>
      </c>
      <c r="R59" s="50"/>
    </row>
    <row r="60" spans="1:20" s="13" customFormat="1" ht="13.5" customHeight="1" thickBot="1" x14ac:dyDescent="0.2">
      <c r="A60" s="113"/>
      <c r="B60" s="116"/>
      <c r="C60" s="83" t="s">
        <v>11</v>
      </c>
      <c r="D60" s="26" t="s">
        <v>20</v>
      </c>
      <c r="E60" s="25"/>
      <c r="F60" s="66" t="s">
        <v>113</v>
      </c>
      <c r="G60" s="66" t="s">
        <v>35</v>
      </c>
      <c r="H60" s="66" t="s">
        <v>35</v>
      </c>
      <c r="I60" s="51">
        <f>$E60*I57</f>
        <v>0</v>
      </c>
      <c r="J60" s="51">
        <f t="shared" si="40"/>
        <v>0</v>
      </c>
      <c r="K60" s="51">
        <f t="shared" si="40"/>
        <v>0</v>
      </c>
      <c r="L60" s="66" t="s">
        <v>35</v>
      </c>
      <c r="M60" s="66" t="s">
        <v>35</v>
      </c>
      <c r="N60" s="66" t="s">
        <v>35</v>
      </c>
      <c r="O60" s="66" t="s">
        <v>113</v>
      </c>
      <c r="P60" s="66" t="s">
        <v>35</v>
      </c>
      <c r="Q60" s="66" t="s">
        <v>35</v>
      </c>
      <c r="R60" s="50"/>
    </row>
    <row r="61" spans="1:20" s="13" customFormat="1" ht="13.5" customHeight="1" thickBot="1" x14ac:dyDescent="0.2">
      <c r="A61" s="113"/>
      <c r="B61" s="116"/>
      <c r="C61" s="83"/>
      <c r="D61" s="26" t="s">
        <v>21</v>
      </c>
      <c r="E61" s="25"/>
      <c r="F61" s="51">
        <f>$E61*F57</f>
        <v>0</v>
      </c>
      <c r="G61" s="51">
        <f t="shared" ref="G61:H61" si="41">$E61*G57</f>
        <v>0</v>
      </c>
      <c r="H61" s="51">
        <f t="shared" si="41"/>
        <v>0</v>
      </c>
      <c r="I61" s="66" t="s">
        <v>36</v>
      </c>
      <c r="J61" s="66" t="s">
        <v>36</v>
      </c>
      <c r="K61" s="66" t="s">
        <v>36</v>
      </c>
      <c r="L61" s="51">
        <f>$E61*L57</f>
        <v>0</v>
      </c>
      <c r="M61" s="51">
        <f t="shared" ref="M61:Q61" si="42">$E61*M57</f>
        <v>0</v>
      </c>
      <c r="N61" s="51">
        <f t="shared" si="42"/>
        <v>0</v>
      </c>
      <c r="O61" s="51">
        <f t="shared" si="42"/>
        <v>0</v>
      </c>
      <c r="P61" s="51">
        <f t="shared" si="42"/>
        <v>0</v>
      </c>
      <c r="Q61" s="51">
        <f t="shared" si="42"/>
        <v>0</v>
      </c>
      <c r="R61" s="50"/>
    </row>
    <row r="62" spans="1:20" s="13" customFormat="1" ht="13.5" customHeight="1" x14ac:dyDescent="0.15">
      <c r="A62" s="113"/>
      <c r="B62" s="116"/>
      <c r="C62" s="84" t="s">
        <v>23</v>
      </c>
      <c r="D62" s="85"/>
      <c r="E62" s="27">
        <v>-2.2799999999999998</v>
      </c>
      <c r="F62" s="52">
        <f>$E62*F57</f>
        <v>-16970.039999999997</v>
      </c>
      <c r="G62" s="52">
        <f t="shared" ref="G62:Q62" si="43">$E62*G57</f>
        <v>-18563.759999999998</v>
      </c>
      <c r="H62" s="52">
        <f t="shared" si="43"/>
        <v>-18566.039999999997</v>
      </c>
      <c r="I62" s="52">
        <f t="shared" si="43"/>
        <v>-24275.159999999996</v>
      </c>
      <c r="J62" s="52">
        <f t="shared" si="43"/>
        <v>-12936.72</v>
      </c>
      <c r="K62" s="52">
        <f t="shared" si="43"/>
        <v>-18584.28</v>
      </c>
      <c r="L62" s="52">
        <f t="shared" si="43"/>
        <v>-16320.239999999998</v>
      </c>
      <c r="M62" s="52">
        <f t="shared" si="43"/>
        <v>-15987.359999999999</v>
      </c>
      <c r="N62" s="52">
        <f t="shared" si="43"/>
        <v>-21142.44</v>
      </c>
      <c r="O62" s="52">
        <f t="shared" si="43"/>
        <v>-23784.959999999999</v>
      </c>
      <c r="P62" s="52">
        <f t="shared" si="43"/>
        <v>-24099.599999999999</v>
      </c>
      <c r="Q62" s="52">
        <f t="shared" si="43"/>
        <v>-19877.039999999997</v>
      </c>
      <c r="R62" s="53"/>
    </row>
    <row r="63" spans="1:20" s="13" customFormat="1" ht="13.5" customHeight="1" x14ac:dyDescent="0.15">
      <c r="A63" s="113"/>
      <c r="B63" s="116"/>
      <c r="C63" s="86" t="s">
        <v>30</v>
      </c>
      <c r="D63" s="87"/>
      <c r="E63" s="28">
        <v>1.4</v>
      </c>
      <c r="F63" s="54">
        <f>INT($E63*F57)</f>
        <v>10420</v>
      </c>
      <c r="G63" s="54">
        <f t="shared" ref="G63:Q63" si="44">INT($E63*G57)</f>
        <v>11398</v>
      </c>
      <c r="H63" s="54">
        <f t="shared" si="44"/>
        <v>11400</v>
      </c>
      <c r="I63" s="54">
        <f t="shared" si="44"/>
        <v>14905</v>
      </c>
      <c r="J63" s="54">
        <f t="shared" si="44"/>
        <v>7943</v>
      </c>
      <c r="K63" s="54">
        <f t="shared" si="44"/>
        <v>11411</v>
      </c>
      <c r="L63" s="54">
        <f t="shared" si="44"/>
        <v>10021</v>
      </c>
      <c r="M63" s="54">
        <f t="shared" si="44"/>
        <v>9816</v>
      </c>
      <c r="N63" s="54">
        <f t="shared" si="44"/>
        <v>12982</v>
      </c>
      <c r="O63" s="54">
        <f t="shared" si="44"/>
        <v>14604</v>
      </c>
      <c r="P63" s="54">
        <f t="shared" si="44"/>
        <v>14798</v>
      </c>
      <c r="Q63" s="54">
        <f t="shared" si="44"/>
        <v>12205</v>
      </c>
      <c r="R63" s="48"/>
    </row>
    <row r="64" spans="1:20" s="13" customFormat="1" ht="13.5" customHeight="1" x14ac:dyDescent="0.15">
      <c r="A64" s="114"/>
      <c r="B64" s="117"/>
      <c r="C64" s="88" t="s">
        <v>12</v>
      </c>
      <c r="D64" s="89"/>
      <c r="E64" s="90"/>
      <c r="F64" s="55">
        <f>INT(SUM(F58:F63))</f>
        <v>-6551</v>
      </c>
      <c r="G64" s="55">
        <f>INT(SUM(G58:G63))</f>
        <v>-7166</v>
      </c>
      <c r="H64" s="55">
        <f t="shared" ref="H64:P64" si="45">INT(SUM(H58:H63))</f>
        <v>-7167</v>
      </c>
      <c r="I64" s="55">
        <f t="shared" si="45"/>
        <v>-9371</v>
      </c>
      <c r="J64" s="55">
        <f t="shared" si="45"/>
        <v>-4994</v>
      </c>
      <c r="K64" s="55">
        <f t="shared" si="45"/>
        <v>-7174</v>
      </c>
      <c r="L64" s="55">
        <f t="shared" si="45"/>
        <v>-6300</v>
      </c>
      <c r="M64" s="55">
        <f t="shared" si="45"/>
        <v>-6172</v>
      </c>
      <c r="N64" s="55">
        <f t="shared" si="45"/>
        <v>-8161</v>
      </c>
      <c r="O64" s="55">
        <f t="shared" si="45"/>
        <v>-9181</v>
      </c>
      <c r="P64" s="55">
        <f t="shared" si="45"/>
        <v>-9302</v>
      </c>
      <c r="Q64" s="55">
        <f>INT(SUM(Q58:Q63))</f>
        <v>-7673</v>
      </c>
      <c r="R64" s="55">
        <f>SUM(F64:Q64)</f>
        <v>-89212</v>
      </c>
      <c r="T64" s="69">
        <f t="shared" ref="T64" si="46">R64</f>
        <v>-89212</v>
      </c>
    </row>
    <row r="65" spans="1:20" s="13" customFormat="1" ht="13.5" customHeight="1" x14ac:dyDescent="0.15">
      <c r="A65" s="73">
        <v>43</v>
      </c>
      <c r="B65" s="115" t="s">
        <v>79</v>
      </c>
      <c r="C65" s="79" t="s">
        <v>6</v>
      </c>
      <c r="D65" s="80"/>
      <c r="E65" s="81"/>
      <c r="F65" s="46">
        <v>79</v>
      </c>
      <c r="G65" s="46">
        <v>79</v>
      </c>
      <c r="H65" s="46">
        <v>79</v>
      </c>
      <c r="I65" s="46">
        <v>79</v>
      </c>
      <c r="J65" s="46">
        <v>79</v>
      </c>
      <c r="K65" s="46">
        <v>79</v>
      </c>
      <c r="L65" s="46">
        <v>79</v>
      </c>
      <c r="M65" s="46">
        <v>79</v>
      </c>
      <c r="N65" s="46">
        <v>79</v>
      </c>
      <c r="O65" s="46">
        <v>79</v>
      </c>
      <c r="P65" s="46">
        <v>79</v>
      </c>
      <c r="Q65" s="46">
        <v>79</v>
      </c>
      <c r="R65" s="47" t="s">
        <v>7</v>
      </c>
    </row>
    <row r="66" spans="1:20" s="13" customFormat="1" ht="14.25" customHeight="1" thickBot="1" x14ac:dyDescent="0.2">
      <c r="A66" s="113"/>
      <c r="B66" s="116"/>
      <c r="C66" s="23" t="s">
        <v>22</v>
      </c>
      <c r="D66" s="82" t="s">
        <v>9</v>
      </c>
      <c r="E66" s="82"/>
      <c r="F66" s="67">
        <v>6201</v>
      </c>
      <c r="G66" s="67">
        <v>6430</v>
      </c>
      <c r="H66" s="67">
        <v>10056</v>
      </c>
      <c r="I66" s="67">
        <v>12828</v>
      </c>
      <c r="J66" s="67">
        <v>6375</v>
      </c>
      <c r="K66" s="67">
        <v>10624</v>
      </c>
      <c r="L66" s="67">
        <v>9643</v>
      </c>
      <c r="M66" s="67">
        <v>8658</v>
      </c>
      <c r="N66" s="67">
        <v>11986</v>
      </c>
      <c r="O66" s="67">
        <v>12048</v>
      </c>
      <c r="P66" s="67">
        <v>12327</v>
      </c>
      <c r="Q66" s="67">
        <v>7526</v>
      </c>
      <c r="R66" s="48"/>
    </row>
    <row r="67" spans="1:20" s="13" customFormat="1" ht="13.5" customHeight="1" thickBot="1" x14ac:dyDescent="0.2">
      <c r="A67" s="113"/>
      <c r="B67" s="116"/>
      <c r="C67" s="83" t="s">
        <v>8</v>
      </c>
      <c r="D67" s="24" t="s">
        <v>9</v>
      </c>
      <c r="E67" s="25"/>
      <c r="F67" s="49">
        <f>$E67*F65*(185-100)/100</f>
        <v>0</v>
      </c>
      <c r="G67" s="49">
        <f t="shared" ref="G67:Q67" si="47">$E67*G65*(185-100)/100</f>
        <v>0</v>
      </c>
      <c r="H67" s="49">
        <f t="shared" si="47"/>
        <v>0</v>
      </c>
      <c r="I67" s="49">
        <f t="shared" si="47"/>
        <v>0</v>
      </c>
      <c r="J67" s="49">
        <f t="shared" si="47"/>
        <v>0</v>
      </c>
      <c r="K67" s="49">
        <f t="shared" si="47"/>
        <v>0</v>
      </c>
      <c r="L67" s="49">
        <f t="shared" si="47"/>
        <v>0</v>
      </c>
      <c r="M67" s="49">
        <f t="shared" si="47"/>
        <v>0</v>
      </c>
      <c r="N67" s="49">
        <f t="shared" si="47"/>
        <v>0</v>
      </c>
      <c r="O67" s="49">
        <f t="shared" si="47"/>
        <v>0</v>
      </c>
      <c r="P67" s="49">
        <f t="shared" si="47"/>
        <v>0</v>
      </c>
      <c r="Q67" s="49">
        <f t="shared" si="47"/>
        <v>0</v>
      </c>
      <c r="R67" s="50"/>
    </row>
    <row r="68" spans="1:20" s="13" customFormat="1" ht="13.5" customHeight="1" thickBot="1" x14ac:dyDescent="0.2">
      <c r="A68" s="113"/>
      <c r="B68" s="116"/>
      <c r="C68" s="83"/>
      <c r="D68" s="26" t="s">
        <v>10</v>
      </c>
      <c r="E68" s="25"/>
      <c r="F68" s="49">
        <f>$E68*F65</f>
        <v>0</v>
      </c>
      <c r="G68" s="49">
        <f t="shared" ref="G68:Q69" si="48">$E68*G65</f>
        <v>0</v>
      </c>
      <c r="H68" s="49">
        <f t="shared" si="48"/>
        <v>0</v>
      </c>
      <c r="I68" s="49">
        <f t="shared" si="48"/>
        <v>0</v>
      </c>
      <c r="J68" s="49">
        <f t="shared" si="48"/>
        <v>0</v>
      </c>
      <c r="K68" s="49">
        <f t="shared" si="48"/>
        <v>0</v>
      </c>
      <c r="L68" s="49">
        <f t="shared" si="48"/>
        <v>0</v>
      </c>
      <c r="M68" s="49">
        <f t="shared" si="48"/>
        <v>0</v>
      </c>
      <c r="N68" s="49">
        <f t="shared" si="48"/>
        <v>0</v>
      </c>
      <c r="O68" s="49">
        <f t="shared" si="48"/>
        <v>0</v>
      </c>
      <c r="P68" s="49">
        <f t="shared" si="48"/>
        <v>0</v>
      </c>
      <c r="Q68" s="49">
        <f t="shared" si="48"/>
        <v>0</v>
      </c>
      <c r="R68" s="50"/>
    </row>
    <row r="69" spans="1:20" s="13" customFormat="1" ht="13.5" customHeight="1" thickBot="1" x14ac:dyDescent="0.2">
      <c r="A69" s="113"/>
      <c r="B69" s="116"/>
      <c r="C69" s="83" t="s">
        <v>11</v>
      </c>
      <c r="D69" s="26" t="s">
        <v>20</v>
      </c>
      <c r="E69" s="25"/>
      <c r="F69" s="66" t="s">
        <v>35</v>
      </c>
      <c r="G69" s="66" t="s">
        <v>35</v>
      </c>
      <c r="H69" s="66" t="s">
        <v>35</v>
      </c>
      <c r="I69" s="51">
        <f>$E69*I66</f>
        <v>0</v>
      </c>
      <c r="J69" s="51">
        <f t="shared" si="48"/>
        <v>0</v>
      </c>
      <c r="K69" s="51">
        <f t="shared" si="48"/>
        <v>0</v>
      </c>
      <c r="L69" s="66" t="s">
        <v>35</v>
      </c>
      <c r="M69" s="66" t="s">
        <v>35</v>
      </c>
      <c r="N69" s="66" t="s">
        <v>35</v>
      </c>
      <c r="O69" s="66" t="s">
        <v>35</v>
      </c>
      <c r="P69" s="66" t="s">
        <v>35</v>
      </c>
      <c r="Q69" s="66" t="s">
        <v>35</v>
      </c>
      <c r="R69" s="50"/>
    </row>
    <row r="70" spans="1:20" s="13" customFormat="1" ht="13.5" customHeight="1" thickBot="1" x14ac:dyDescent="0.2">
      <c r="A70" s="113"/>
      <c r="B70" s="116"/>
      <c r="C70" s="83"/>
      <c r="D70" s="26" t="s">
        <v>21</v>
      </c>
      <c r="E70" s="25"/>
      <c r="F70" s="51">
        <f>$E70*F66</f>
        <v>0</v>
      </c>
      <c r="G70" s="51">
        <f t="shared" ref="G70:H70" si="49">$E70*G66</f>
        <v>0</v>
      </c>
      <c r="H70" s="51">
        <f t="shared" si="49"/>
        <v>0</v>
      </c>
      <c r="I70" s="66" t="s">
        <v>36</v>
      </c>
      <c r="J70" s="66" t="s">
        <v>36</v>
      </c>
      <c r="K70" s="66" t="s">
        <v>36</v>
      </c>
      <c r="L70" s="51">
        <f>$E70*L66</f>
        <v>0</v>
      </c>
      <c r="M70" s="51">
        <f t="shared" ref="M70:Q70" si="50">$E70*M66</f>
        <v>0</v>
      </c>
      <c r="N70" s="51">
        <f t="shared" si="50"/>
        <v>0</v>
      </c>
      <c r="O70" s="51">
        <f t="shared" si="50"/>
        <v>0</v>
      </c>
      <c r="P70" s="51">
        <f t="shared" si="50"/>
        <v>0</v>
      </c>
      <c r="Q70" s="51">
        <f t="shared" si="50"/>
        <v>0</v>
      </c>
      <c r="R70" s="50"/>
    </row>
    <row r="71" spans="1:20" s="13" customFormat="1" ht="13.5" customHeight="1" x14ac:dyDescent="0.15">
      <c r="A71" s="113"/>
      <c r="B71" s="116"/>
      <c r="C71" s="84" t="s">
        <v>23</v>
      </c>
      <c r="D71" s="85"/>
      <c r="E71" s="27">
        <v>-2.2799999999999998</v>
      </c>
      <c r="F71" s="52">
        <f>$E71*F66</f>
        <v>-14138.279999999999</v>
      </c>
      <c r="G71" s="52">
        <f t="shared" ref="G71:Q71" si="51">$E71*G66</f>
        <v>-14660.4</v>
      </c>
      <c r="H71" s="52">
        <f t="shared" si="51"/>
        <v>-22927.679999999997</v>
      </c>
      <c r="I71" s="52">
        <f t="shared" si="51"/>
        <v>-29247.839999999997</v>
      </c>
      <c r="J71" s="52">
        <f t="shared" si="51"/>
        <v>-14534.999999999998</v>
      </c>
      <c r="K71" s="52">
        <f t="shared" si="51"/>
        <v>-24222.719999999998</v>
      </c>
      <c r="L71" s="52">
        <f t="shared" si="51"/>
        <v>-21986.039999999997</v>
      </c>
      <c r="M71" s="52">
        <f t="shared" si="51"/>
        <v>-19740.239999999998</v>
      </c>
      <c r="N71" s="52">
        <f t="shared" si="51"/>
        <v>-27328.079999999998</v>
      </c>
      <c r="O71" s="52">
        <f t="shared" si="51"/>
        <v>-27469.439999999999</v>
      </c>
      <c r="P71" s="52">
        <f t="shared" si="51"/>
        <v>-28105.559999999998</v>
      </c>
      <c r="Q71" s="52">
        <f t="shared" si="51"/>
        <v>-17159.28</v>
      </c>
      <c r="R71" s="53"/>
    </row>
    <row r="72" spans="1:20" s="13" customFormat="1" ht="13.5" customHeight="1" x14ac:dyDescent="0.15">
      <c r="A72" s="113"/>
      <c r="B72" s="116"/>
      <c r="C72" s="86" t="s">
        <v>30</v>
      </c>
      <c r="D72" s="87"/>
      <c r="E72" s="28">
        <v>1.4</v>
      </c>
      <c r="F72" s="54">
        <f>INT($E72*F66)</f>
        <v>8681</v>
      </c>
      <c r="G72" s="54">
        <f t="shared" ref="G72:Q72" si="52">INT($E72*G66)</f>
        <v>9002</v>
      </c>
      <c r="H72" s="54">
        <f t="shared" si="52"/>
        <v>14078</v>
      </c>
      <c r="I72" s="54">
        <f t="shared" si="52"/>
        <v>17959</v>
      </c>
      <c r="J72" s="54">
        <f t="shared" si="52"/>
        <v>8925</v>
      </c>
      <c r="K72" s="54">
        <f t="shared" si="52"/>
        <v>14873</v>
      </c>
      <c r="L72" s="54">
        <f t="shared" si="52"/>
        <v>13500</v>
      </c>
      <c r="M72" s="54">
        <f t="shared" si="52"/>
        <v>12121</v>
      </c>
      <c r="N72" s="54">
        <f t="shared" si="52"/>
        <v>16780</v>
      </c>
      <c r="O72" s="54">
        <f t="shared" si="52"/>
        <v>16867</v>
      </c>
      <c r="P72" s="54">
        <f t="shared" si="52"/>
        <v>17257</v>
      </c>
      <c r="Q72" s="54">
        <f t="shared" si="52"/>
        <v>10536</v>
      </c>
      <c r="R72" s="48"/>
    </row>
    <row r="73" spans="1:20" s="13" customFormat="1" ht="13.5" customHeight="1" x14ac:dyDescent="0.15">
      <c r="A73" s="114"/>
      <c r="B73" s="117"/>
      <c r="C73" s="88" t="s">
        <v>12</v>
      </c>
      <c r="D73" s="89"/>
      <c r="E73" s="90"/>
      <c r="F73" s="55">
        <f>INT(SUM(F67:F72))</f>
        <v>-5458</v>
      </c>
      <c r="G73" s="55">
        <f>INT(SUM(G67:G72))</f>
        <v>-5659</v>
      </c>
      <c r="H73" s="55">
        <f t="shared" ref="H73:P73" si="53">INT(SUM(H67:H72))</f>
        <v>-8850</v>
      </c>
      <c r="I73" s="55">
        <f t="shared" si="53"/>
        <v>-11289</v>
      </c>
      <c r="J73" s="55">
        <f t="shared" si="53"/>
        <v>-5610</v>
      </c>
      <c r="K73" s="55">
        <f t="shared" si="53"/>
        <v>-9350</v>
      </c>
      <c r="L73" s="55">
        <f t="shared" si="53"/>
        <v>-8487</v>
      </c>
      <c r="M73" s="55">
        <f t="shared" si="53"/>
        <v>-7620</v>
      </c>
      <c r="N73" s="55">
        <f t="shared" si="53"/>
        <v>-10549</v>
      </c>
      <c r="O73" s="55">
        <f t="shared" si="53"/>
        <v>-10603</v>
      </c>
      <c r="P73" s="55">
        <f t="shared" si="53"/>
        <v>-10849</v>
      </c>
      <c r="Q73" s="55">
        <f>INT(SUM(Q67:Q72))</f>
        <v>-6624</v>
      </c>
      <c r="R73" s="55">
        <f>SUM(F73:Q73)</f>
        <v>-100948</v>
      </c>
      <c r="T73" s="69">
        <f t="shared" ref="T73" si="54">R73</f>
        <v>-100948</v>
      </c>
    </row>
    <row r="74" spans="1:20" s="13" customFormat="1" ht="13.5" customHeight="1" x14ac:dyDescent="0.15">
      <c r="A74" s="73">
        <v>44</v>
      </c>
      <c r="B74" s="115" t="s">
        <v>81</v>
      </c>
      <c r="C74" s="79" t="s">
        <v>6</v>
      </c>
      <c r="D74" s="80"/>
      <c r="E74" s="81"/>
      <c r="F74" s="46">
        <v>55</v>
      </c>
      <c r="G74" s="46">
        <v>55</v>
      </c>
      <c r="H74" s="46">
        <v>55</v>
      </c>
      <c r="I74" s="46">
        <v>55</v>
      </c>
      <c r="J74" s="46">
        <v>55</v>
      </c>
      <c r="K74" s="46">
        <v>55</v>
      </c>
      <c r="L74" s="46">
        <v>55</v>
      </c>
      <c r="M74" s="46">
        <v>55</v>
      </c>
      <c r="N74" s="46">
        <v>55</v>
      </c>
      <c r="O74" s="46">
        <v>55</v>
      </c>
      <c r="P74" s="46">
        <v>55</v>
      </c>
      <c r="Q74" s="46">
        <v>55</v>
      </c>
      <c r="R74" s="47" t="s">
        <v>7</v>
      </c>
    </row>
    <row r="75" spans="1:20" s="13" customFormat="1" ht="14.25" customHeight="1" thickBot="1" x14ac:dyDescent="0.2">
      <c r="A75" s="113"/>
      <c r="B75" s="116"/>
      <c r="C75" s="23" t="s">
        <v>22</v>
      </c>
      <c r="D75" s="82" t="s">
        <v>9</v>
      </c>
      <c r="E75" s="82"/>
      <c r="F75" s="67">
        <v>8703</v>
      </c>
      <c r="G75" s="67">
        <v>9114</v>
      </c>
      <c r="H75" s="67">
        <v>12938</v>
      </c>
      <c r="I75" s="67">
        <v>12399</v>
      </c>
      <c r="J75" s="67">
        <v>6520</v>
      </c>
      <c r="K75" s="67">
        <v>11593</v>
      </c>
      <c r="L75" s="67">
        <v>11160</v>
      </c>
      <c r="M75" s="67">
        <v>11295</v>
      </c>
      <c r="N75" s="67">
        <v>12012</v>
      </c>
      <c r="O75" s="67">
        <v>10865</v>
      </c>
      <c r="P75" s="67">
        <v>10722</v>
      </c>
      <c r="Q75" s="67">
        <v>9618</v>
      </c>
      <c r="R75" s="48"/>
    </row>
    <row r="76" spans="1:20" s="13" customFormat="1" ht="13.5" customHeight="1" thickBot="1" x14ac:dyDescent="0.2">
      <c r="A76" s="113"/>
      <c r="B76" s="116"/>
      <c r="C76" s="83" t="s">
        <v>8</v>
      </c>
      <c r="D76" s="24" t="s">
        <v>9</v>
      </c>
      <c r="E76" s="25"/>
      <c r="F76" s="49">
        <f>$E76*F74*(185-100)/100</f>
        <v>0</v>
      </c>
      <c r="G76" s="49">
        <f t="shared" ref="G76:Q76" si="55">$E76*G74*(185-100)/100</f>
        <v>0</v>
      </c>
      <c r="H76" s="49">
        <f t="shared" si="55"/>
        <v>0</v>
      </c>
      <c r="I76" s="49">
        <f t="shared" si="55"/>
        <v>0</v>
      </c>
      <c r="J76" s="49">
        <f t="shared" si="55"/>
        <v>0</v>
      </c>
      <c r="K76" s="49">
        <f t="shared" si="55"/>
        <v>0</v>
      </c>
      <c r="L76" s="49">
        <f t="shared" si="55"/>
        <v>0</v>
      </c>
      <c r="M76" s="49">
        <f t="shared" si="55"/>
        <v>0</v>
      </c>
      <c r="N76" s="49">
        <f t="shared" si="55"/>
        <v>0</v>
      </c>
      <c r="O76" s="49">
        <f t="shared" si="55"/>
        <v>0</v>
      </c>
      <c r="P76" s="49">
        <f t="shared" si="55"/>
        <v>0</v>
      </c>
      <c r="Q76" s="49">
        <f t="shared" si="55"/>
        <v>0</v>
      </c>
      <c r="R76" s="50"/>
    </row>
    <row r="77" spans="1:20" s="13" customFormat="1" ht="13.5" customHeight="1" thickBot="1" x14ac:dyDescent="0.2">
      <c r="A77" s="113"/>
      <c r="B77" s="116"/>
      <c r="C77" s="83"/>
      <c r="D77" s="26" t="s">
        <v>10</v>
      </c>
      <c r="E77" s="25"/>
      <c r="F77" s="49">
        <f>$E77*F74</f>
        <v>0</v>
      </c>
      <c r="G77" s="49">
        <f t="shared" ref="G77:Q78" si="56">$E77*G74</f>
        <v>0</v>
      </c>
      <c r="H77" s="49">
        <f t="shared" si="56"/>
        <v>0</v>
      </c>
      <c r="I77" s="49">
        <f t="shared" si="56"/>
        <v>0</v>
      </c>
      <c r="J77" s="49">
        <f t="shared" si="56"/>
        <v>0</v>
      </c>
      <c r="K77" s="49">
        <f t="shared" si="56"/>
        <v>0</v>
      </c>
      <c r="L77" s="49">
        <f t="shared" si="56"/>
        <v>0</v>
      </c>
      <c r="M77" s="49">
        <f t="shared" si="56"/>
        <v>0</v>
      </c>
      <c r="N77" s="49">
        <f t="shared" si="56"/>
        <v>0</v>
      </c>
      <c r="O77" s="49">
        <f t="shared" si="56"/>
        <v>0</v>
      </c>
      <c r="P77" s="49">
        <f t="shared" si="56"/>
        <v>0</v>
      </c>
      <c r="Q77" s="49">
        <f t="shared" si="56"/>
        <v>0</v>
      </c>
      <c r="R77" s="50"/>
    </row>
    <row r="78" spans="1:20" s="13" customFormat="1" ht="13.5" customHeight="1" thickBot="1" x14ac:dyDescent="0.2">
      <c r="A78" s="113"/>
      <c r="B78" s="116"/>
      <c r="C78" s="83" t="s">
        <v>11</v>
      </c>
      <c r="D78" s="26" t="s">
        <v>20</v>
      </c>
      <c r="E78" s="25"/>
      <c r="F78" s="66" t="s">
        <v>35</v>
      </c>
      <c r="G78" s="66" t="s">
        <v>35</v>
      </c>
      <c r="H78" s="66" t="s">
        <v>35</v>
      </c>
      <c r="I78" s="51">
        <f>$E78*I75</f>
        <v>0</v>
      </c>
      <c r="J78" s="51">
        <f t="shared" si="56"/>
        <v>0</v>
      </c>
      <c r="K78" s="51">
        <f t="shared" si="56"/>
        <v>0</v>
      </c>
      <c r="L78" s="66" t="s">
        <v>35</v>
      </c>
      <c r="M78" s="66" t="s">
        <v>35</v>
      </c>
      <c r="N78" s="66" t="s">
        <v>35</v>
      </c>
      <c r="O78" s="66" t="s">
        <v>35</v>
      </c>
      <c r="P78" s="66" t="s">
        <v>35</v>
      </c>
      <c r="Q78" s="66" t="s">
        <v>35</v>
      </c>
      <c r="R78" s="50"/>
    </row>
    <row r="79" spans="1:20" s="13" customFormat="1" ht="13.5" customHeight="1" thickBot="1" x14ac:dyDescent="0.2">
      <c r="A79" s="113"/>
      <c r="B79" s="116"/>
      <c r="C79" s="83"/>
      <c r="D79" s="26" t="s">
        <v>21</v>
      </c>
      <c r="E79" s="25"/>
      <c r="F79" s="51">
        <f>$E79*F75</f>
        <v>0</v>
      </c>
      <c r="G79" s="51">
        <f t="shared" ref="G79:H79" si="57">$E79*G75</f>
        <v>0</v>
      </c>
      <c r="H79" s="51">
        <f t="shared" si="57"/>
        <v>0</v>
      </c>
      <c r="I79" s="66" t="s">
        <v>36</v>
      </c>
      <c r="J79" s="66" t="s">
        <v>36</v>
      </c>
      <c r="K79" s="66" t="s">
        <v>36</v>
      </c>
      <c r="L79" s="51">
        <f>$E79*L75</f>
        <v>0</v>
      </c>
      <c r="M79" s="51">
        <f t="shared" ref="M79:Q79" si="58">$E79*M75</f>
        <v>0</v>
      </c>
      <c r="N79" s="51">
        <f t="shared" si="58"/>
        <v>0</v>
      </c>
      <c r="O79" s="51">
        <f t="shared" si="58"/>
        <v>0</v>
      </c>
      <c r="P79" s="51">
        <f t="shared" si="58"/>
        <v>0</v>
      </c>
      <c r="Q79" s="51">
        <f t="shared" si="58"/>
        <v>0</v>
      </c>
      <c r="R79" s="50"/>
    </row>
    <row r="80" spans="1:20" s="13" customFormat="1" ht="13.5" customHeight="1" x14ac:dyDescent="0.15">
      <c r="A80" s="113"/>
      <c r="B80" s="116"/>
      <c r="C80" s="84" t="s">
        <v>23</v>
      </c>
      <c r="D80" s="85"/>
      <c r="E80" s="27">
        <v>-2.2799999999999998</v>
      </c>
      <c r="F80" s="52">
        <f>$E80*F75</f>
        <v>-19842.839999999997</v>
      </c>
      <c r="G80" s="52">
        <f t="shared" ref="G80:Q80" si="59">$E80*G75</f>
        <v>-20779.919999999998</v>
      </c>
      <c r="H80" s="52">
        <f t="shared" si="59"/>
        <v>-29498.639999999996</v>
      </c>
      <c r="I80" s="52">
        <f t="shared" si="59"/>
        <v>-28269.719999999998</v>
      </c>
      <c r="J80" s="52">
        <f t="shared" si="59"/>
        <v>-14865.599999999999</v>
      </c>
      <c r="K80" s="52">
        <f t="shared" si="59"/>
        <v>-26432.039999999997</v>
      </c>
      <c r="L80" s="52">
        <f t="shared" si="59"/>
        <v>-25444.799999999999</v>
      </c>
      <c r="M80" s="52">
        <f t="shared" si="59"/>
        <v>-25752.6</v>
      </c>
      <c r="N80" s="52">
        <f t="shared" si="59"/>
        <v>-27387.359999999997</v>
      </c>
      <c r="O80" s="52">
        <f t="shared" si="59"/>
        <v>-24772.199999999997</v>
      </c>
      <c r="P80" s="52">
        <f t="shared" si="59"/>
        <v>-24446.159999999996</v>
      </c>
      <c r="Q80" s="52">
        <f t="shared" si="59"/>
        <v>-21929.039999999997</v>
      </c>
      <c r="R80" s="53"/>
    </row>
    <row r="81" spans="1:20" s="13" customFormat="1" ht="13.5" customHeight="1" x14ac:dyDescent="0.15">
      <c r="A81" s="113"/>
      <c r="B81" s="116"/>
      <c r="C81" s="86" t="s">
        <v>30</v>
      </c>
      <c r="D81" s="87"/>
      <c r="E81" s="28">
        <v>1.4</v>
      </c>
      <c r="F81" s="54">
        <f>INT($E81*F75)</f>
        <v>12184</v>
      </c>
      <c r="G81" s="54">
        <f t="shared" ref="G81:Q81" si="60">INT($E81*G75)</f>
        <v>12759</v>
      </c>
      <c r="H81" s="54">
        <f t="shared" si="60"/>
        <v>18113</v>
      </c>
      <c r="I81" s="54">
        <f t="shared" si="60"/>
        <v>17358</v>
      </c>
      <c r="J81" s="54">
        <f t="shared" si="60"/>
        <v>9128</v>
      </c>
      <c r="K81" s="54">
        <f t="shared" si="60"/>
        <v>16230</v>
      </c>
      <c r="L81" s="54">
        <f t="shared" si="60"/>
        <v>15624</v>
      </c>
      <c r="M81" s="54">
        <f t="shared" si="60"/>
        <v>15813</v>
      </c>
      <c r="N81" s="54">
        <f t="shared" si="60"/>
        <v>16816</v>
      </c>
      <c r="O81" s="54">
        <f t="shared" si="60"/>
        <v>15211</v>
      </c>
      <c r="P81" s="54">
        <f t="shared" si="60"/>
        <v>15010</v>
      </c>
      <c r="Q81" s="54">
        <f t="shared" si="60"/>
        <v>13465</v>
      </c>
      <c r="R81" s="48"/>
    </row>
    <row r="82" spans="1:20" s="13" customFormat="1" ht="13.5" customHeight="1" x14ac:dyDescent="0.15">
      <c r="A82" s="114"/>
      <c r="B82" s="117"/>
      <c r="C82" s="88" t="s">
        <v>12</v>
      </c>
      <c r="D82" s="89"/>
      <c r="E82" s="90"/>
      <c r="F82" s="55">
        <f>INT(SUM(F76:F81))</f>
        <v>-7659</v>
      </c>
      <c r="G82" s="55">
        <f>INT(SUM(G76:G81))</f>
        <v>-8021</v>
      </c>
      <c r="H82" s="55">
        <f t="shared" ref="H82:P82" si="61">INT(SUM(H76:H81))</f>
        <v>-11386</v>
      </c>
      <c r="I82" s="55">
        <f t="shared" si="61"/>
        <v>-10912</v>
      </c>
      <c r="J82" s="55">
        <f t="shared" si="61"/>
        <v>-5738</v>
      </c>
      <c r="K82" s="55">
        <f t="shared" si="61"/>
        <v>-10203</v>
      </c>
      <c r="L82" s="55">
        <f t="shared" si="61"/>
        <v>-9821</v>
      </c>
      <c r="M82" s="55">
        <f t="shared" si="61"/>
        <v>-9940</v>
      </c>
      <c r="N82" s="55">
        <f t="shared" si="61"/>
        <v>-10572</v>
      </c>
      <c r="O82" s="55">
        <f t="shared" si="61"/>
        <v>-9562</v>
      </c>
      <c r="P82" s="55">
        <f t="shared" si="61"/>
        <v>-9437</v>
      </c>
      <c r="Q82" s="55">
        <f>INT(SUM(Q76:Q81))</f>
        <v>-8465</v>
      </c>
      <c r="R82" s="55">
        <f>SUM(F82:Q82)</f>
        <v>-111716</v>
      </c>
      <c r="T82" s="69">
        <f t="shared" ref="T82" si="62">R82</f>
        <v>-111716</v>
      </c>
    </row>
    <row r="83" spans="1:20" s="13" customFormat="1" ht="13.5" customHeight="1" x14ac:dyDescent="0.15">
      <c r="A83" s="73">
        <v>45</v>
      </c>
      <c r="B83" s="115" t="s">
        <v>82</v>
      </c>
      <c r="C83" s="79" t="s">
        <v>6</v>
      </c>
      <c r="D83" s="80"/>
      <c r="E83" s="81"/>
      <c r="F83" s="46">
        <v>117</v>
      </c>
      <c r="G83" s="46">
        <v>117</v>
      </c>
      <c r="H83" s="46">
        <v>117</v>
      </c>
      <c r="I83" s="46">
        <v>117</v>
      </c>
      <c r="J83" s="46">
        <v>117</v>
      </c>
      <c r="K83" s="46">
        <v>117</v>
      </c>
      <c r="L83" s="46">
        <v>117</v>
      </c>
      <c r="M83" s="46">
        <v>117</v>
      </c>
      <c r="N83" s="46">
        <v>117</v>
      </c>
      <c r="O83" s="46">
        <v>117</v>
      </c>
      <c r="P83" s="46">
        <v>117</v>
      </c>
      <c r="Q83" s="46">
        <v>117</v>
      </c>
      <c r="R83" s="47" t="s">
        <v>7</v>
      </c>
    </row>
    <row r="84" spans="1:20" s="13" customFormat="1" ht="14.25" customHeight="1" thickBot="1" x14ac:dyDescent="0.2">
      <c r="A84" s="113"/>
      <c r="B84" s="116"/>
      <c r="C84" s="23" t="s">
        <v>22</v>
      </c>
      <c r="D84" s="82" t="s">
        <v>9</v>
      </c>
      <c r="E84" s="82"/>
      <c r="F84" s="67">
        <v>14008</v>
      </c>
      <c r="G84" s="67">
        <v>15648</v>
      </c>
      <c r="H84" s="67">
        <v>18004</v>
      </c>
      <c r="I84" s="67">
        <v>23839</v>
      </c>
      <c r="J84" s="67">
        <v>14744</v>
      </c>
      <c r="K84" s="67">
        <v>20944</v>
      </c>
      <c r="L84" s="67">
        <v>16283</v>
      </c>
      <c r="M84" s="67">
        <v>14893</v>
      </c>
      <c r="N84" s="67">
        <v>19916</v>
      </c>
      <c r="O84" s="67">
        <v>20037</v>
      </c>
      <c r="P84" s="67">
        <v>19750</v>
      </c>
      <c r="Q84" s="67">
        <v>16755</v>
      </c>
      <c r="R84" s="48"/>
    </row>
    <row r="85" spans="1:20" s="13" customFormat="1" ht="13.5" customHeight="1" thickBot="1" x14ac:dyDescent="0.2">
      <c r="A85" s="113"/>
      <c r="B85" s="116"/>
      <c r="C85" s="83" t="s">
        <v>8</v>
      </c>
      <c r="D85" s="24" t="s">
        <v>9</v>
      </c>
      <c r="E85" s="25"/>
      <c r="F85" s="49">
        <f t="shared" ref="F85:Q85" si="63">$E85*F83*(185-100)/100</f>
        <v>0</v>
      </c>
      <c r="G85" s="49">
        <f t="shared" si="63"/>
        <v>0</v>
      </c>
      <c r="H85" s="49">
        <f t="shared" si="63"/>
        <v>0</v>
      </c>
      <c r="I85" s="49">
        <f t="shared" si="63"/>
        <v>0</v>
      </c>
      <c r="J85" s="49">
        <f t="shared" si="63"/>
        <v>0</v>
      </c>
      <c r="K85" s="49">
        <f t="shared" si="63"/>
        <v>0</v>
      </c>
      <c r="L85" s="49">
        <f t="shared" si="63"/>
        <v>0</v>
      </c>
      <c r="M85" s="49">
        <f t="shared" si="63"/>
        <v>0</v>
      </c>
      <c r="N85" s="49">
        <f t="shared" si="63"/>
        <v>0</v>
      </c>
      <c r="O85" s="49">
        <f t="shared" si="63"/>
        <v>0</v>
      </c>
      <c r="P85" s="49">
        <f t="shared" si="63"/>
        <v>0</v>
      </c>
      <c r="Q85" s="49">
        <f t="shared" si="63"/>
        <v>0</v>
      </c>
      <c r="R85" s="50"/>
    </row>
    <row r="86" spans="1:20" s="13" customFormat="1" ht="13.5" customHeight="1" thickBot="1" x14ac:dyDescent="0.2">
      <c r="A86" s="113"/>
      <c r="B86" s="116"/>
      <c r="C86" s="83"/>
      <c r="D86" s="26" t="s">
        <v>10</v>
      </c>
      <c r="E86" s="25"/>
      <c r="F86" s="49">
        <f t="shared" ref="F86:Q87" si="64">$E86*F83</f>
        <v>0</v>
      </c>
      <c r="G86" s="49">
        <f t="shared" si="64"/>
        <v>0</v>
      </c>
      <c r="H86" s="49">
        <f t="shared" si="64"/>
        <v>0</v>
      </c>
      <c r="I86" s="49">
        <f t="shared" si="64"/>
        <v>0</v>
      </c>
      <c r="J86" s="49">
        <f t="shared" si="64"/>
        <v>0</v>
      </c>
      <c r="K86" s="49">
        <f t="shared" si="64"/>
        <v>0</v>
      </c>
      <c r="L86" s="49">
        <f t="shared" si="64"/>
        <v>0</v>
      </c>
      <c r="M86" s="49">
        <f t="shared" si="64"/>
        <v>0</v>
      </c>
      <c r="N86" s="49">
        <f t="shared" si="64"/>
        <v>0</v>
      </c>
      <c r="O86" s="49">
        <f t="shared" si="64"/>
        <v>0</v>
      </c>
      <c r="P86" s="49">
        <f t="shared" si="64"/>
        <v>0</v>
      </c>
      <c r="Q86" s="49">
        <f t="shared" si="64"/>
        <v>0</v>
      </c>
      <c r="R86" s="50"/>
    </row>
    <row r="87" spans="1:20" s="13" customFormat="1" ht="13.5" customHeight="1" thickBot="1" x14ac:dyDescent="0.2">
      <c r="A87" s="113"/>
      <c r="B87" s="116"/>
      <c r="C87" s="83" t="s">
        <v>11</v>
      </c>
      <c r="D87" s="26" t="s">
        <v>20</v>
      </c>
      <c r="E87" s="25"/>
      <c r="F87" s="66" t="s">
        <v>35</v>
      </c>
      <c r="G87" s="66" t="s">
        <v>35</v>
      </c>
      <c r="H87" s="66" t="s">
        <v>35</v>
      </c>
      <c r="I87" s="51">
        <f>$E87*I84</f>
        <v>0</v>
      </c>
      <c r="J87" s="51">
        <f t="shared" si="64"/>
        <v>0</v>
      </c>
      <c r="K87" s="51">
        <f t="shared" si="64"/>
        <v>0</v>
      </c>
      <c r="L87" s="66" t="s">
        <v>35</v>
      </c>
      <c r="M87" s="66" t="s">
        <v>35</v>
      </c>
      <c r="N87" s="66" t="s">
        <v>35</v>
      </c>
      <c r="O87" s="66" t="s">
        <v>35</v>
      </c>
      <c r="P87" s="66" t="s">
        <v>35</v>
      </c>
      <c r="Q87" s="66" t="s">
        <v>35</v>
      </c>
      <c r="R87" s="50"/>
    </row>
    <row r="88" spans="1:20" s="13" customFormat="1" ht="13.5" customHeight="1" thickBot="1" x14ac:dyDescent="0.2">
      <c r="A88" s="113"/>
      <c r="B88" s="116"/>
      <c r="C88" s="83"/>
      <c r="D88" s="26" t="s">
        <v>21</v>
      </c>
      <c r="E88" s="25"/>
      <c r="F88" s="51">
        <f>$E88*F84</f>
        <v>0</v>
      </c>
      <c r="G88" s="51">
        <f t="shared" ref="G88:H88" si="65">$E88*G84</f>
        <v>0</v>
      </c>
      <c r="H88" s="51">
        <f t="shared" si="65"/>
        <v>0</v>
      </c>
      <c r="I88" s="66" t="s">
        <v>36</v>
      </c>
      <c r="J88" s="66" t="s">
        <v>36</v>
      </c>
      <c r="K88" s="66" t="s">
        <v>36</v>
      </c>
      <c r="L88" s="51">
        <f>$E88*L84</f>
        <v>0</v>
      </c>
      <c r="M88" s="51">
        <f t="shared" ref="M88:Q88" si="66">$E88*M84</f>
        <v>0</v>
      </c>
      <c r="N88" s="51">
        <f t="shared" si="66"/>
        <v>0</v>
      </c>
      <c r="O88" s="51">
        <f t="shared" si="66"/>
        <v>0</v>
      </c>
      <c r="P88" s="51">
        <f t="shared" si="66"/>
        <v>0</v>
      </c>
      <c r="Q88" s="51">
        <f t="shared" si="66"/>
        <v>0</v>
      </c>
      <c r="R88" s="50"/>
    </row>
    <row r="89" spans="1:20" s="13" customFormat="1" ht="13.5" customHeight="1" x14ac:dyDescent="0.15">
      <c r="A89" s="113"/>
      <c r="B89" s="116"/>
      <c r="C89" s="84" t="s">
        <v>23</v>
      </c>
      <c r="D89" s="85"/>
      <c r="E89" s="27">
        <v>-2.2799999999999998</v>
      </c>
      <c r="F89" s="52">
        <f>$E89*F84</f>
        <v>-31938.239999999998</v>
      </c>
      <c r="G89" s="52">
        <f t="shared" ref="G89:Q89" si="67">$E89*G84</f>
        <v>-35677.439999999995</v>
      </c>
      <c r="H89" s="52">
        <f t="shared" si="67"/>
        <v>-41049.119999999995</v>
      </c>
      <c r="I89" s="52">
        <f t="shared" si="67"/>
        <v>-54352.92</v>
      </c>
      <c r="J89" s="52">
        <f t="shared" si="67"/>
        <v>-33616.32</v>
      </c>
      <c r="K89" s="52">
        <f t="shared" si="67"/>
        <v>-47752.319999999992</v>
      </c>
      <c r="L89" s="52">
        <f t="shared" si="67"/>
        <v>-37125.24</v>
      </c>
      <c r="M89" s="52">
        <f t="shared" si="67"/>
        <v>-33956.039999999994</v>
      </c>
      <c r="N89" s="52">
        <f t="shared" si="67"/>
        <v>-45408.479999999996</v>
      </c>
      <c r="O89" s="52">
        <f t="shared" si="67"/>
        <v>-45684.359999999993</v>
      </c>
      <c r="P89" s="52">
        <f t="shared" si="67"/>
        <v>-45029.999999999993</v>
      </c>
      <c r="Q89" s="52">
        <f t="shared" si="67"/>
        <v>-38201.399999999994</v>
      </c>
      <c r="R89" s="53"/>
    </row>
    <row r="90" spans="1:20" s="13" customFormat="1" ht="13.5" customHeight="1" x14ac:dyDescent="0.15">
      <c r="A90" s="113"/>
      <c r="B90" s="116"/>
      <c r="C90" s="86" t="s">
        <v>30</v>
      </c>
      <c r="D90" s="87"/>
      <c r="E90" s="28">
        <v>1.4</v>
      </c>
      <c r="F90" s="54">
        <f>INT($E90*F84)</f>
        <v>19611</v>
      </c>
      <c r="G90" s="54">
        <f t="shared" ref="G90:Q90" si="68">INT($E90*G84)</f>
        <v>21907</v>
      </c>
      <c r="H90" s="54">
        <f t="shared" si="68"/>
        <v>25205</v>
      </c>
      <c r="I90" s="54">
        <f t="shared" si="68"/>
        <v>33374</v>
      </c>
      <c r="J90" s="54">
        <f t="shared" si="68"/>
        <v>20641</v>
      </c>
      <c r="K90" s="54">
        <f t="shared" si="68"/>
        <v>29321</v>
      </c>
      <c r="L90" s="54">
        <f t="shared" si="68"/>
        <v>22796</v>
      </c>
      <c r="M90" s="54">
        <f t="shared" si="68"/>
        <v>20850</v>
      </c>
      <c r="N90" s="54">
        <f t="shared" si="68"/>
        <v>27882</v>
      </c>
      <c r="O90" s="54">
        <f t="shared" si="68"/>
        <v>28051</v>
      </c>
      <c r="P90" s="54">
        <f t="shared" si="68"/>
        <v>27650</v>
      </c>
      <c r="Q90" s="54">
        <f t="shared" si="68"/>
        <v>23457</v>
      </c>
      <c r="R90" s="48"/>
    </row>
    <row r="91" spans="1:20" s="13" customFormat="1" ht="13.5" customHeight="1" x14ac:dyDescent="0.15">
      <c r="A91" s="114"/>
      <c r="B91" s="117"/>
      <c r="C91" s="88" t="s">
        <v>12</v>
      </c>
      <c r="D91" s="89"/>
      <c r="E91" s="90"/>
      <c r="F91" s="55">
        <f>INT(SUM(F85:F90))</f>
        <v>-12328</v>
      </c>
      <c r="G91" s="55">
        <f>INT(SUM(G85:G90))</f>
        <v>-13771</v>
      </c>
      <c r="H91" s="55">
        <f t="shared" ref="H91:P91" si="69">INT(SUM(H85:H90))</f>
        <v>-15845</v>
      </c>
      <c r="I91" s="55">
        <f t="shared" si="69"/>
        <v>-20979</v>
      </c>
      <c r="J91" s="55">
        <f t="shared" si="69"/>
        <v>-12976</v>
      </c>
      <c r="K91" s="55">
        <f t="shared" si="69"/>
        <v>-18432</v>
      </c>
      <c r="L91" s="55">
        <f t="shared" si="69"/>
        <v>-14330</v>
      </c>
      <c r="M91" s="55">
        <f t="shared" si="69"/>
        <v>-13107</v>
      </c>
      <c r="N91" s="55">
        <f t="shared" si="69"/>
        <v>-17527</v>
      </c>
      <c r="O91" s="55">
        <f t="shared" si="69"/>
        <v>-17634</v>
      </c>
      <c r="P91" s="55">
        <f t="shared" si="69"/>
        <v>-17380</v>
      </c>
      <c r="Q91" s="55">
        <f>INT(SUM(Q85:Q90))</f>
        <v>-14745</v>
      </c>
      <c r="R91" s="55">
        <f>SUM(F91:Q91)</f>
        <v>-189054</v>
      </c>
      <c r="T91" s="69">
        <f t="shared" ref="T91" si="70">R91</f>
        <v>-189054</v>
      </c>
    </row>
    <row r="92" spans="1:20" s="13" customFormat="1" ht="13.5" customHeight="1" x14ac:dyDescent="0.15">
      <c r="A92" s="73">
        <v>46</v>
      </c>
      <c r="B92" s="115" t="s">
        <v>88</v>
      </c>
      <c r="C92" s="79" t="s">
        <v>6</v>
      </c>
      <c r="D92" s="80"/>
      <c r="E92" s="81"/>
      <c r="F92" s="46">
        <v>53</v>
      </c>
      <c r="G92" s="46">
        <v>53</v>
      </c>
      <c r="H92" s="46">
        <v>53</v>
      </c>
      <c r="I92" s="46">
        <v>53</v>
      </c>
      <c r="J92" s="46">
        <v>53</v>
      </c>
      <c r="K92" s="46">
        <v>53</v>
      </c>
      <c r="L92" s="46">
        <v>53</v>
      </c>
      <c r="M92" s="46">
        <v>53</v>
      </c>
      <c r="N92" s="46">
        <v>53</v>
      </c>
      <c r="O92" s="46">
        <v>53</v>
      </c>
      <c r="P92" s="46">
        <v>53</v>
      </c>
      <c r="Q92" s="46">
        <v>53</v>
      </c>
      <c r="R92" s="47" t="s">
        <v>7</v>
      </c>
    </row>
    <row r="93" spans="1:20" s="13" customFormat="1" ht="14.25" customHeight="1" thickBot="1" x14ac:dyDescent="0.2">
      <c r="A93" s="113"/>
      <c r="B93" s="116"/>
      <c r="C93" s="23" t="s">
        <v>22</v>
      </c>
      <c r="D93" s="82" t="s">
        <v>9</v>
      </c>
      <c r="E93" s="82"/>
      <c r="F93" s="67">
        <v>5162</v>
      </c>
      <c r="G93" s="67">
        <v>5565</v>
      </c>
      <c r="H93" s="67">
        <v>6494</v>
      </c>
      <c r="I93" s="67">
        <v>7866</v>
      </c>
      <c r="J93" s="67">
        <v>4686</v>
      </c>
      <c r="K93" s="67">
        <v>5537</v>
      </c>
      <c r="L93" s="67">
        <v>5624</v>
      </c>
      <c r="M93" s="67">
        <v>5929</v>
      </c>
      <c r="N93" s="67">
        <v>7557</v>
      </c>
      <c r="O93" s="67">
        <v>6672</v>
      </c>
      <c r="P93" s="67">
        <v>7456</v>
      </c>
      <c r="Q93" s="67">
        <v>5487</v>
      </c>
      <c r="R93" s="48"/>
    </row>
    <row r="94" spans="1:20" s="13" customFormat="1" ht="13.5" customHeight="1" thickBot="1" x14ac:dyDescent="0.2">
      <c r="A94" s="113"/>
      <c r="B94" s="116"/>
      <c r="C94" s="83" t="s">
        <v>8</v>
      </c>
      <c r="D94" s="24" t="s">
        <v>9</v>
      </c>
      <c r="E94" s="25"/>
      <c r="F94" s="49">
        <f>$E94*F92*(185-100)/100</f>
        <v>0</v>
      </c>
      <c r="G94" s="49">
        <f t="shared" ref="G94:Q94" si="71">$E94*G92*(185-100)/100</f>
        <v>0</v>
      </c>
      <c r="H94" s="49">
        <f t="shared" si="71"/>
        <v>0</v>
      </c>
      <c r="I94" s="49">
        <f t="shared" si="71"/>
        <v>0</v>
      </c>
      <c r="J94" s="49">
        <f t="shared" si="71"/>
        <v>0</v>
      </c>
      <c r="K94" s="49">
        <f t="shared" si="71"/>
        <v>0</v>
      </c>
      <c r="L94" s="49">
        <f t="shared" si="71"/>
        <v>0</v>
      </c>
      <c r="M94" s="49">
        <f t="shared" si="71"/>
        <v>0</v>
      </c>
      <c r="N94" s="49">
        <f t="shared" si="71"/>
        <v>0</v>
      </c>
      <c r="O94" s="49">
        <f t="shared" si="71"/>
        <v>0</v>
      </c>
      <c r="P94" s="49">
        <f t="shared" si="71"/>
        <v>0</v>
      </c>
      <c r="Q94" s="49">
        <f t="shared" si="71"/>
        <v>0</v>
      </c>
      <c r="R94" s="50"/>
    </row>
    <row r="95" spans="1:20" s="13" customFormat="1" ht="13.5" customHeight="1" thickBot="1" x14ac:dyDescent="0.2">
      <c r="A95" s="113"/>
      <c r="B95" s="116"/>
      <c r="C95" s="83"/>
      <c r="D95" s="26" t="s">
        <v>10</v>
      </c>
      <c r="E95" s="25"/>
      <c r="F95" s="49">
        <f>$E95*F92</f>
        <v>0</v>
      </c>
      <c r="G95" s="49">
        <f t="shared" ref="G95:Q96" si="72">$E95*G92</f>
        <v>0</v>
      </c>
      <c r="H95" s="49">
        <f t="shared" si="72"/>
        <v>0</v>
      </c>
      <c r="I95" s="49">
        <f t="shared" si="72"/>
        <v>0</v>
      </c>
      <c r="J95" s="49">
        <f t="shared" si="72"/>
        <v>0</v>
      </c>
      <c r="K95" s="49">
        <f t="shared" si="72"/>
        <v>0</v>
      </c>
      <c r="L95" s="49">
        <f t="shared" si="72"/>
        <v>0</v>
      </c>
      <c r="M95" s="49">
        <f t="shared" si="72"/>
        <v>0</v>
      </c>
      <c r="N95" s="49">
        <f t="shared" si="72"/>
        <v>0</v>
      </c>
      <c r="O95" s="49">
        <f t="shared" si="72"/>
        <v>0</v>
      </c>
      <c r="P95" s="49">
        <f t="shared" si="72"/>
        <v>0</v>
      </c>
      <c r="Q95" s="49">
        <f t="shared" si="72"/>
        <v>0</v>
      </c>
      <c r="R95" s="50"/>
    </row>
    <row r="96" spans="1:20" s="13" customFormat="1" ht="13.5" customHeight="1" thickBot="1" x14ac:dyDescent="0.2">
      <c r="A96" s="113"/>
      <c r="B96" s="116"/>
      <c r="C96" s="83" t="s">
        <v>11</v>
      </c>
      <c r="D96" s="26" t="s">
        <v>20</v>
      </c>
      <c r="E96" s="25"/>
      <c r="F96" s="66" t="s">
        <v>35</v>
      </c>
      <c r="G96" s="66" t="s">
        <v>35</v>
      </c>
      <c r="H96" s="66" t="s">
        <v>35</v>
      </c>
      <c r="I96" s="51">
        <f>$E96*I93</f>
        <v>0</v>
      </c>
      <c r="J96" s="51">
        <f t="shared" si="72"/>
        <v>0</v>
      </c>
      <c r="K96" s="51">
        <f t="shared" si="72"/>
        <v>0</v>
      </c>
      <c r="L96" s="66" t="s">
        <v>35</v>
      </c>
      <c r="M96" s="66" t="s">
        <v>35</v>
      </c>
      <c r="N96" s="66" t="s">
        <v>35</v>
      </c>
      <c r="O96" s="66" t="s">
        <v>35</v>
      </c>
      <c r="P96" s="66" t="s">
        <v>35</v>
      </c>
      <c r="Q96" s="66" t="s">
        <v>35</v>
      </c>
      <c r="R96" s="50"/>
    </row>
    <row r="97" spans="1:20" s="13" customFormat="1" ht="13.5" customHeight="1" thickBot="1" x14ac:dyDescent="0.2">
      <c r="A97" s="113"/>
      <c r="B97" s="116"/>
      <c r="C97" s="83"/>
      <c r="D97" s="26" t="s">
        <v>21</v>
      </c>
      <c r="E97" s="25"/>
      <c r="F97" s="51">
        <f>$E97*F93</f>
        <v>0</v>
      </c>
      <c r="G97" s="51">
        <f t="shared" ref="G97:H97" si="73">$E97*G93</f>
        <v>0</v>
      </c>
      <c r="H97" s="51">
        <f t="shared" si="73"/>
        <v>0</v>
      </c>
      <c r="I97" s="66" t="s">
        <v>36</v>
      </c>
      <c r="J97" s="66" t="s">
        <v>36</v>
      </c>
      <c r="K97" s="66" t="s">
        <v>36</v>
      </c>
      <c r="L97" s="51">
        <f>$E97*L93</f>
        <v>0</v>
      </c>
      <c r="M97" s="51">
        <f t="shared" ref="M97:Q97" si="74">$E97*M93</f>
        <v>0</v>
      </c>
      <c r="N97" s="51">
        <f t="shared" si="74"/>
        <v>0</v>
      </c>
      <c r="O97" s="51">
        <f t="shared" si="74"/>
        <v>0</v>
      </c>
      <c r="P97" s="51">
        <f t="shared" si="74"/>
        <v>0</v>
      </c>
      <c r="Q97" s="51">
        <f t="shared" si="74"/>
        <v>0</v>
      </c>
      <c r="R97" s="50"/>
    </row>
    <row r="98" spans="1:20" s="13" customFormat="1" ht="13.5" customHeight="1" x14ac:dyDescent="0.15">
      <c r="A98" s="113"/>
      <c r="B98" s="116"/>
      <c r="C98" s="84" t="s">
        <v>23</v>
      </c>
      <c r="D98" s="85"/>
      <c r="E98" s="27">
        <v>-2.2799999999999998</v>
      </c>
      <c r="F98" s="52">
        <f>$E98*F93</f>
        <v>-11769.359999999999</v>
      </c>
      <c r="G98" s="52">
        <f t="shared" ref="G98:Q98" si="75">$E98*G93</f>
        <v>-12688.199999999999</v>
      </c>
      <c r="H98" s="52">
        <f t="shared" si="75"/>
        <v>-14806.319999999998</v>
      </c>
      <c r="I98" s="52">
        <f t="shared" si="75"/>
        <v>-17934.48</v>
      </c>
      <c r="J98" s="52">
        <f t="shared" si="75"/>
        <v>-10684.08</v>
      </c>
      <c r="K98" s="52">
        <f t="shared" si="75"/>
        <v>-12624.359999999999</v>
      </c>
      <c r="L98" s="52">
        <f t="shared" si="75"/>
        <v>-12822.72</v>
      </c>
      <c r="M98" s="52">
        <f t="shared" si="75"/>
        <v>-13518.119999999999</v>
      </c>
      <c r="N98" s="52">
        <f t="shared" si="75"/>
        <v>-17229.96</v>
      </c>
      <c r="O98" s="52">
        <f t="shared" si="75"/>
        <v>-15212.159999999998</v>
      </c>
      <c r="P98" s="52">
        <f t="shared" si="75"/>
        <v>-16999.68</v>
      </c>
      <c r="Q98" s="52">
        <f t="shared" si="75"/>
        <v>-12510.359999999999</v>
      </c>
      <c r="R98" s="53"/>
    </row>
    <row r="99" spans="1:20" s="13" customFormat="1" ht="13.5" customHeight="1" x14ac:dyDescent="0.15">
      <c r="A99" s="113"/>
      <c r="B99" s="116"/>
      <c r="C99" s="86" t="s">
        <v>30</v>
      </c>
      <c r="D99" s="87"/>
      <c r="E99" s="28">
        <v>1.4</v>
      </c>
      <c r="F99" s="54">
        <f>INT($E99*F93)</f>
        <v>7226</v>
      </c>
      <c r="G99" s="54">
        <f t="shared" ref="G99:Q99" si="76">INT($E99*G93)</f>
        <v>7791</v>
      </c>
      <c r="H99" s="54">
        <f t="shared" si="76"/>
        <v>9091</v>
      </c>
      <c r="I99" s="54">
        <f t="shared" si="76"/>
        <v>11012</v>
      </c>
      <c r="J99" s="54">
        <f t="shared" si="76"/>
        <v>6560</v>
      </c>
      <c r="K99" s="54">
        <f t="shared" si="76"/>
        <v>7751</v>
      </c>
      <c r="L99" s="54">
        <f t="shared" si="76"/>
        <v>7873</v>
      </c>
      <c r="M99" s="54">
        <f t="shared" si="76"/>
        <v>8300</v>
      </c>
      <c r="N99" s="54">
        <f t="shared" si="76"/>
        <v>10579</v>
      </c>
      <c r="O99" s="54">
        <f t="shared" si="76"/>
        <v>9340</v>
      </c>
      <c r="P99" s="54">
        <f t="shared" si="76"/>
        <v>10438</v>
      </c>
      <c r="Q99" s="54">
        <f t="shared" si="76"/>
        <v>7681</v>
      </c>
      <c r="R99" s="48"/>
    </row>
    <row r="100" spans="1:20" s="13" customFormat="1" ht="13.5" customHeight="1" x14ac:dyDescent="0.15">
      <c r="A100" s="114"/>
      <c r="B100" s="117"/>
      <c r="C100" s="88" t="s">
        <v>12</v>
      </c>
      <c r="D100" s="89"/>
      <c r="E100" s="90"/>
      <c r="F100" s="55">
        <f>INT(SUM(F94:F99))</f>
        <v>-4544</v>
      </c>
      <c r="G100" s="55">
        <f>INT(SUM(G94:G99))</f>
        <v>-4898</v>
      </c>
      <c r="H100" s="55">
        <f t="shared" ref="H100:P100" si="77">INT(SUM(H94:H99))</f>
        <v>-5716</v>
      </c>
      <c r="I100" s="55">
        <f t="shared" si="77"/>
        <v>-6923</v>
      </c>
      <c r="J100" s="55">
        <f t="shared" si="77"/>
        <v>-4125</v>
      </c>
      <c r="K100" s="55">
        <f t="shared" si="77"/>
        <v>-4874</v>
      </c>
      <c r="L100" s="55">
        <f t="shared" si="77"/>
        <v>-4950</v>
      </c>
      <c r="M100" s="55">
        <f t="shared" si="77"/>
        <v>-5219</v>
      </c>
      <c r="N100" s="55">
        <f t="shared" si="77"/>
        <v>-6651</v>
      </c>
      <c r="O100" s="55">
        <f t="shared" si="77"/>
        <v>-5873</v>
      </c>
      <c r="P100" s="55">
        <f t="shared" si="77"/>
        <v>-6562</v>
      </c>
      <c r="Q100" s="55">
        <f>INT(SUM(Q94:Q99))</f>
        <v>-4830</v>
      </c>
      <c r="R100" s="55">
        <f>SUM(F100:Q100)</f>
        <v>-65165</v>
      </c>
      <c r="T100" s="69">
        <f t="shared" ref="T100" si="78">R100</f>
        <v>-65165</v>
      </c>
    </row>
    <row r="101" spans="1:20" s="13" customFormat="1" ht="13.5" customHeight="1" x14ac:dyDescent="0.15">
      <c r="A101" s="73">
        <v>47</v>
      </c>
      <c r="B101" s="115" t="s">
        <v>83</v>
      </c>
      <c r="C101" s="79" t="s">
        <v>6</v>
      </c>
      <c r="D101" s="80"/>
      <c r="E101" s="81"/>
      <c r="F101" s="46">
        <v>65</v>
      </c>
      <c r="G101" s="46">
        <v>65</v>
      </c>
      <c r="H101" s="46">
        <v>65</v>
      </c>
      <c r="I101" s="46">
        <v>65</v>
      </c>
      <c r="J101" s="46">
        <v>65</v>
      </c>
      <c r="K101" s="46">
        <v>65</v>
      </c>
      <c r="L101" s="46">
        <v>65</v>
      </c>
      <c r="M101" s="46">
        <v>65</v>
      </c>
      <c r="N101" s="46">
        <v>65</v>
      </c>
      <c r="O101" s="46">
        <v>65</v>
      </c>
      <c r="P101" s="46">
        <v>65</v>
      </c>
      <c r="Q101" s="46">
        <v>65</v>
      </c>
      <c r="R101" s="47" t="s">
        <v>7</v>
      </c>
    </row>
    <row r="102" spans="1:20" s="13" customFormat="1" ht="14.25" customHeight="1" thickBot="1" x14ac:dyDescent="0.2">
      <c r="A102" s="113"/>
      <c r="B102" s="116"/>
      <c r="C102" s="23" t="s">
        <v>22</v>
      </c>
      <c r="D102" s="82" t="s">
        <v>9</v>
      </c>
      <c r="E102" s="82"/>
      <c r="F102" s="67">
        <v>8076</v>
      </c>
      <c r="G102" s="67">
        <v>9421</v>
      </c>
      <c r="H102" s="67">
        <v>11551</v>
      </c>
      <c r="I102" s="67">
        <v>12264</v>
      </c>
      <c r="J102" s="67">
        <v>7290</v>
      </c>
      <c r="K102" s="67">
        <v>10091</v>
      </c>
      <c r="L102" s="67">
        <v>9102</v>
      </c>
      <c r="M102" s="67">
        <v>8538</v>
      </c>
      <c r="N102" s="67">
        <v>10343</v>
      </c>
      <c r="O102" s="67">
        <v>10151</v>
      </c>
      <c r="P102" s="67">
        <v>11085</v>
      </c>
      <c r="Q102" s="67">
        <v>9040</v>
      </c>
      <c r="R102" s="48"/>
    </row>
    <row r="103" spans="1:20" s="13" customFormat="1" ht="13.5" customHeight="1" thickBot="1" x14ac:dyDescent="0.2">
      <c r="A103" s="113"/>
      <c r="B103" s="116"/>
      <c r="C103" s="83" t="s">
        <v>8</v>
      </c>
      <c r="D103" s="24" t="s">
        <v>9</v>
      </c>
      <c r="E103" s="25"/>
      <c r="F103" s="49">
        <f>$E103*F101*(185-100)/100</f>
        <v>0</v>
      </c>
      <c r="G103" s="49">
        <f t="shared" ref="G103:Q103" si="79">$E103*G101*(185-100)/100</f>
        <v>0</v>
      </c>
      <c r="H103" s="49">
        <f t="shared" si="79"/>
        <v>0</v>
      </c>
      <c r="I103" s="49">
        <f t="shared" si="79"/>
        <v>0</v>
      </c>
      <c r="J103" s="49">
        <f t="shared" si="79"/>
        <v>0</v>
      </c>
      <c r="K103" s="49">
        <f t="shared" si="79"/>
        <v>0</v>
      </c>
      <c r="L103" s="49">
        <f t="shared" si="79"/>
        <v>0</v>
      </c>
      <c r="M103" s="49">
        <f t="shared" si="79"/>
        <v>0</v>
      </c>
      <c r="N103" s="49">
        <f t="shared" si="79"/>
        <v>0</v>
      </c>
      <c r="O103" s="49">
        <f t="shared" si="79"/>
        <v>0</v>
      </c>
      <c r="P103" s="49">
        <f t="shared" si="79"/>
        <v>0</v>
      </c>
      <c r="Q103" s="49">
        <f t="shared" si="79"/>
        <v>0</v>
      </c>
      <c r="R103" s="50"/>
    </row>
    <row r="104" spans="1:20" s="13" customFormat="1" ht="13.5" customHeight="1" thickBot="1" x14ac:dyDescent="0.2">
      <c r="A104" s="113"/>
      <c r="B104" s="116"/>
      <c r="C104" s="83"/>
      <c r="D104" s="26" t="s">
        <v>10</v>
      </c>
      <c r="E104" s="25"/>
      <c r="F104" s="49">
        <f>$E104*F101</f>
        <v>0</v>
      </c>
      <c r="G104" s="49">
        <f t="shared" ref="G104:Q105" si="80">$E104*G101</f>
        <v>0</v>
      </c>
      <c r="H104" s="49">
        <f t="shared" si="80"/>
        <v>0</v>
      </c>
      <c r="I104" s="49">
        <f t="shared" si="80"/>
        <v>0</v>
      </c>
      <c r="J104" s="49">
        <f t="shared" si="80"/>
        <v>0</v>
      </c>
      <c r="K104" s="49">
        <f t="shared" si="80"/>
        <v>0</v>
      </c>
      <c r="L104" s="49">
        <f t="shared" si="80"/>
        <v>0</v>
      </c>
      <c r="M104" s="49">
        <f t="shared" si="80"/>
        <v>0</v>
      </c>
      <c r="N104" s="49">
        <f t="shared" si="80"/>
        <v>0</v>
      </c>
      <c r="O104" s="49">
        <f t="shared" si="80"/>
        <v>0</v>
      </c>
      <c r="P104" s="49">
        <f t="shared" si="80"/>
        <v>0</v>
      </c>
      <c r="Q104" s="49">
        <f t="shared" si="80"/>
        <v>0</v>
      </c>
      <c r="R104" s="50"/>
    </row>
    <row r="105" spans="1:20" s="13" customFormat="1" ht="13.5" customHeight="1" thickBot="1" x14ac:dyDescent="0.2">
      <c r="A105" s="113"/>
      <c r="B105" s="116"/>
      <c r="C105" s="83" t="s">
        <v>11</v>
      </c>
      <c r="D105" s="26" t="s">
        <v>20</v>
      </c>
      <c r="E105" s="25"/>
      <c r="F105" s="66" t="s">
        <v>35</v>
      </c>
      <c r="G105" s="66" t="s">
        <v>35</v>
      </c>
      <c r="H105" s="66" t="s">
        <v>35</v>
      </c>
      <c r="I105" s="51">
        <f>$E105*I102</f>
        <v>0</v>
      </c>
      <c r="J105" s="51">
        <f t="shared" si="80"/>
        <v>0</v>
      </c>
      <c r="K105" s="51">
        <f t="shared" si="80"/>
        <v>0</v>
      </c>
      <c r="L105" s="66" t="s">
        <v>35</v>
      </c>
      <c r="M105" s="66" t="s">
        <v>35</v>
      </c>
      <c r="N105" s="66" t="s">
        <v>35</v>
      </c>
      <c r="O105" s="66" t="s">
        <v>35</v>
      </c>
      <c r="P105" s="66" t="s">
        <v>35</v>
      </c>
      <c r="Q105" s="66" t="s">
        <v>35</v>
      </c>
      <c r="R105" s="50"/>
    </row>
    <row r="106" spans="1:20" s="13" customFormat="1" ht="13.5" customHeight="1" thickBot="1" x14ac:dyDescent="0.2">
      <c r="A106" s="113"/>
      <c r="B106" s="116"/>
      <c r="C106" s="83"/>
      <c r="D106" s="26" t="s">
        <v>21</v>
      </c>
      <c r="E106" s="25"/>
      <c r="F106" s="51">
        <f>$E106*F102</f>
        <v>0</v>
      </c>
      <c r="G106" s="51">
        <f t="shared" ref="G106:H106" si="81">$E106*G102</f>
        <v>0</v>
      </c>
      <c r="H106" s="51">
        <f t="shared" si="81"/>
        <v>0</v>
      </c>
      <c r="I106" s="66" t="s">
        <v>36</v>
      </c>
      <c r="J106" s="66" t="s">
        <v>36</v>
      </c>
      <c r="K106" s="66" t="s">
        <v>36</v>
      </c>
      <c r="L106" s="51">
        <f>$E106*L102</f>
        <v>0</v>
      </c>
      <c r="M106" s="51">
        <f t="shared" ref="M106:Q106" si="82">$E106*M102</f>
        <v>0</v>
      </c>
      <c r="N106" s="51">
        <f t="shared" si="82"/>
        <v>0</v>
      </c>
      <c r="O106" s="51">
        <f t="shared" si="82"/>
        <v>0</v>
      </c>
      <c r="P106" s="51">
        <f t="shared" si="82"/>
        <v>0</v>
      </c>
      <c r="Q106" s="51">
        <f t="shared" si="82"/>
        <v>0</v>
      </c>
      <c r="R106" s="50"/>
    </row>
    <row r="107" spans="1:20" s="13" customFormat="1" ht="13.5" customHeight="1" x14ac:dyDescent="0.15">
      <c r="A107" s="113"/>
      <c r="B107" s="116"/>
      <c r="C107" s="84" t="s">
        <v>23</v>
      </c>
      <c r="D107" s="85"/>
      <c r="E107" s="27">
        <v>-2.2799999999999998</v>
      </c>
      <c r="F107" s="52">
        <f>$E107*F102</f>
        <v>-18413.28</v>
      </c>
      <c r="G107" s="52">
        <f t="shared" ref="G107:Q107" si="83">$E107*G102</f>
        <v>-21479.879999999997</v>
      </c>
      <c r="H107" s="52">
        <f t="shared" si="83"/>
        <v>-26336.28</v>
      </c>
      <c r="I107" s="52">
        <f t="shared" si="83"/>
        <v>-27961.919999999998</v>
      </c>
      <c r="J107" s="52">
        <f t="shared" si="83"/>
        <v>-16621.199999999997</v>
      </c>
      <c r="K107" s="52">
        <f t="shared" si="83"/>
        <v>-23007.48</v>
      </c>
      <c r="L107" s="52">
        <f t="shared" si="83"/>
        <v>-20752.559999999998</v>
      </c>
      <c r="M107" s="52">
        <f t="shared" si="83"/>
        <v>-19466.64</v>
      </c>
      <c r="N107" s="52">
        <f t="shared" si="83"/>
        <v>-23582.039999999997</v>
      </c>
      <c r="O107" s="52">
        <f t="shared" si="83"/>
        <v>-23144.28</v>
      </c>
      <c r="P107" s="52">
        <f t="shared" si="83"/>
        <v>-25273.8</v>
      </c>
      <c r="Q107" s="52">
        <f t="shared" si="83"/>
        <v>-20611.199999999997</v>
      </c>
      <c r="R107" s="53"/>
    </row>
    <row r="108" spans="1:20" s="13" customFormat="1" ht="13.5" customHeight="1" x14ac:dyDescent="0.15">
      <c r="A108" s="113"/>
      <c r="B108" s="116"/>
      <c r="C108" s="86" t="s">
        <v>30</v>
      </c>
      <c r="D108" s="87"/>
      <c r="E108" s="28">
        <v>1.4</v>
      </c>
      <c r="F108" s="54">
        <f>INT($E108*F102)</f>
        <v>11306</v>
      </c>
      <c r="G108" s="54">
        <f t="shared" ref="G108:Q108" si="84">INT($E108*G102)</f>
        <v>13189</v>
      </c>
      <c r="H108" s="54">
        <f t="shared" si="84"/>
        <v>16171</v>
      </c>
      <c r="I108" s="54">
        <f t="shared" si="84"/>
        <v>17169</v>
      </c>
      <c r="J108" s="54">
        <f t="shared" si="84"/>
        <v>10206</v>
      </c>
      <c r="K108" s="54">
        <f t="shared" si="84"/>
        <v>14127</v>
      </c>
      <c r="L108" s="54">
        <f t="shared" si="84"/>
        <v>12742</v>
      </c>
      <c r="M108" s="54">
        <f t="shared" si="84"/>
        <v>11953</v>
      </c>
      <c r="N108" s="54">
        <f t="shared" si="84"/>
        <v>14480</v>
      </c>
      <c r="O108" s="54">
        <f t="shared" si="84"/>
        <v>14211</v>
      </c>
      <c r="P108" s="54">
        <f t="shared" si="84"/>
        <v>15519</v>
      </c>
      <c r="Q108" s="54">
        <f t="shared" si="84"/>
        <v>12656</v>
      </c>
      <c r="R108" s="48"/>
    </row>
    <row r="109" spans="1:20" s="13" customFormat="1" ht="13.5" customHeight="1" x14ac:dyDescent="0.15">
      <c r="A109" s="114"/>
      <c r="B109" s="117"/>
      <c r="C109" s="88" t="s">
        <v>12</v>
      </c>
      <c r="D109" s="89"/>
      <c r="E109" s="90"/>
      <c r="F109" s="55">
        <f>INT(SUM(F103:F108))</f>
        <v>-7108</v>
      </c>
      <c r="G109" s="55">
        <f>INT(SUM(G103:G108))</f>
        <v>-8291</v>
      </c>
      <c r="H109" s="55">
        <f t="shared" ref="H109:P109" si="85">INT(SUM(H103:H108))</f>
        <v>-10166</v>
      </c>
      <c r="I109" s="55">
        <f t="shared" si="85"/>
        <v>-10793</v>
      </c>
      <c r="J109" s="55">
        <f t="shared" si="85"/>
        <v>-6416</v>
      </c>
      <c r="K109" s="55">
        <f t="shared" si="85"/>
        <v>-8881</v>
      </c>
      <c r="L109" s="55">
        <f t="shared" si="85"/>
        <v>-8011</v>
      </c>
      <c r="M109" s="55">
        <f t="shared" si="85"/>
        <v>-7514</v>
      </c>
      <c r="N109" s="55">
        <f t="shared" si="85"/>
        <v>-9103</v>
      </c>
      <c r="O109" s="55">
        <f t="shared" si="85"/>
        <v>-8934</v>
      </c>
      <c r="P109" s="55">
        <f t="shared" si="85"/>
        <v>-9755</v>
      </c>
      <c r="Q109" s="55">
        <f>INT(SUM(Q103:Q108))</f>
        <v>-7956</v>
      </c>
      <c r="R109" s="55">
        <f>SUM(F109:Q109)</f>
        <v>-102928</v>
      </c>
      <c r="T109" s="69">
        <f t="shared" ref="T109" si="86">R109</f>
        <v>-102928</v>
      </c>
    </row>
    <row r="110" spans="1:20" s="13" customFormat="1" ht="13.5" customHeight="1" x14ac:dyDescent="0.15">
      <c r="A110" s="73">
        <v>48</v>
      </c>
      <c r="B110" s="115" t="s">
        <v>84</v>
      </c>
      <c r="C110" s="79" t="s">
        <v>6</v>
      </c>
      <c r="D110" s="80"/>
      <c r="E110" s="81"/>
      <c r="F110" s="46">
        <v>74</v>
      </c>
      <c r="G110" s="46">
        <v>74</v>
      </c>
      <c r="H110" s="46">
        <v>74</v>
      </c>
      <c r="I110" s="46">
        <v>74</v>
      </c>
      <c r="J110" s="46">
        <v>74</v>
      </c>
      <c r="K110" s="46">
        <v>74</v>
      </c>
      <c r="L110" s="46">
        <v>74</v>
      </c>
      <c r="M110" s="46">
        <v>74</v>
      </c>
      <c r="N110" s="46">
        <v>74</v>
      </c>
      <c r="O110" s="46">
        <v>74</v>
      </c>
      <c r="P110" s="46">
        <v>74</v>
      </c>
      <c r="Q110" s="46">
        <v>74</v>
      </c>
      <c r="R110" s="47" t="s">
        <v>7</v>
      </c>
    </row>
    <row r="111" spans="1:20" s="13" customFormat="1" ht="14.25" customHeight="1" thickBot="1" x14ac:dyDescent="0.2">
      <c r="A111" s="113"/>
      <c r="B111" s="116"/>
      <c r="C111" s="23" t="s">
        <v>22</v>
      </c>
      <c r="D111" s="82" t="s">
        <v>9</v>
      </c>
      <c r="E111" s="82"/>
      <c r="F111" s="67">
        <v>6810</v>
      </c>
      <c r="G111" s="67">
        <v>7707</v>
      </c>
      <c r="H111" s="67">
        <v>9950</v>
      </c>
      <c r="I111" s="67">
        <v>13157</v>
      </c>
      <c r="J111" s="67">
        <v>9722</v>
      </c>
      <c r="K111" s="67">
        <v>11598</v>
      </c>
      <c r="L111" s="67">
        <v>7126</v>
      </c>
      <c r="M111" s="67">
        <v>6834</v>
      </c>
      <c r="N111" s="67">
        <v>8312</v>
      </c>
      <c r="O111" s="67">
        <v>8206</v>
      </c>
      <c r="P111" s="67">
        <v>9109</v>
      </c>
      <c r="Q111" s="67">
        <v>7272</v>
      </c>
      <c r="R111" s="48"/>
    </row>
    <row r="112" spans="1:20" s="13" customFormat="1" ht="13.5" customHeight="1" thickBot="1" x14ac:dyDescent="0.2">
      <c r="A112" s="113"/>
      <c r="B112" s="116"/>
      <c r="C112" s="83" t="s">
        <v>8</v>
      </c>
      <c r="D112" s="24" t="s">
        <v>9</v>
      </c>
      <c r="E112" s="25"/>
      <c r="F112" s="49">
        <f>$E112*F110*(185-100)/100</f>
        <v>0</v>
      </c>
      <c r="G112" s="49">
        <f t="shared" ref="G112:Q112" si="87">$E112*G110*(185-100)/100</f>
        <v>0</v>
      </c>
      <c r="H112" s="49">
        <f t="shared" si="87"/>
        <v>0</v>
      </c>
      <c r="I112" s="49">
        <f t="shared" si="87"/>
        <v>0</v>
      </c>
      <c r="J112" s="49">
        <f t="shared" si="87"/>
        <v>0</v>
      </c>
      <c r="K112" s="49">
        <f t="shared" si="87"/>
        <v>0</v>
      </c>
      <c r="L112" s="49">
        <f t="shared" si="87"/>
        <v>0</v>
      </c>
      <c r="M112" s="49">
        <f t="shared" si="87"/>
        <v>0</v>
      </c>
      <c r="N112" s="49">
        <f t="shared" si="87"/>
        <v>0</v>
      </c>
      <c r="O112" s="49">
        <f t="shared" si="87"/>
        <v>0</v>
      </c>
      <c r="P112" s="49">
        <f t="shared" si="87"/>
        <v>0</v>
      </c>
      <c r="Q112" s="49">
        <f t="shared" si="87"/>
        <v>0</v>
      </c>
      <c r="R112" s="50"/>
    </row>
    <row r="113" spans="1:20" s="13" customFormat="1" ht="13.5" customHeight="1" thickBot="1" x14ac:dyDescent="0.2">
      <c r="A113" s="113"/>
      <c r="B113" s="116"/>
      <c r="C113" s="83"/>
      <c r="D113" s="26" t="s">
        <v>10</v>
      </c>
      <c r="E113" s="25"/>
      <c r="F113" s="49">
        <f>$E113*F110</f>
        <v>0</v>
      </c>
      <c r="G113" s="49">
        <f t="shared" ref="G113:Q114" si="88">$E113*G110</f>
        <v>0</v>
      </c>
      <c r="H113" s="49">
        <f t="shared" si="88"/>
        <v>0</v>
      </c>
      <c r="I113" s="49">
        <f t="shared" si="88"/>
        <v>0</v>
      </c>
      <c r="J113" s="49">
        <f t="shared" si="88"/>
        <v>0</v>
      </c>
      <c r="K113" s="49">
        <f t="shared" si="88"/>
        <v>0</v>
      </c>
      <c r="L113" s="49">
        <f t="shared" si="88"/>
        <v>0</v>
      </c>
      <c r="M113" s="49">
        <f t="shared" si="88"/>
        <v>0</v>
      </c>
      <c r="N113" s="49">
        <f t="shared" si="88"/>
        <v>0</v>
      </c>
      <c r="O113" s="49">
        <f t="shared" si="88"/>
        <v>0</v>
      </c>
      <c r="P113" s="49">
        <f t="shared" si="88"/>
        <v>0</v>
      </c>
      <c r="Q113" s="49">
        <f t="shared" si="88"/>
        <v>0</v>
      </c>
      <c r="R113" s="50"/>
    </row>
    <row r="114" spans="1:20" s="13" customFormat="1" ht="13.5" customHeight="1" thickBot="1" x14ac:dyDescent="0.2">
      <c r="A114" s="113"/>
      <c r="B114" s="116"/>
      <c r="C114" s="83" t="s">
        <v>11</v>
      </c>
      <c r="D114" s="26" t="s">
        <v>20</v>
      </c>
      <c r="E114" s="25"/>
      <c r="F114" s="66" t="s">
        <v>35</v>
      </c>
      <c r="G114" s="66" t="s">
        <v>35</v>
      </c>
      <c r="H114" s="66" t="s">
        <v>113</v>
      </c>
      <c r="I114" s="51">
        <f>$E114*I111</f>
        <v>0</v>
      </c>
      <c r="J114" s="51">
        <f t="shared" si="88"/>
        <v>0</v>
      </c>
      <c r="K114" s="51">
        <f t="shared" si="88"/>
        <v>0</v>
      </c>
      <c r="L114" s="66" t="s">
        <v>113</v>
      </c>
      <c r="M114" s="66" t="s">
        <v>35</v>
      </c>
      <c r="N114" s="66" t="s">
        <v>35</v>
      </c>
      <c r="O114" s="66" t="s">
        <v>113</v>
      </c>
      <c r="P114" s="66" t="s">
        <v>35</v>
      </c>
      <c r="Q114" s="66" t="s">
        <v>35</v>
      </c>
      <c r="R114" s="50"/>
    </row>
    <row r="115" spans="1:20" s="13" customFormat="1" ht="13.5" customHeight="1" thickBot="1" x14ac:dyDescent="0.2">
      <c r="A115" s="113"/>
      <c r="B115" s="116"/>
      <c r="C115" s="83"/>
      <c r="D115" s="26" t="s">
        <v>21</v>
      </c>
      <c r="E115" s="25"/>
      <c r="F115" s="51">
        <f>$E115*F111</f>
        <v>0</v>
      </c>
      <c r="G115" s="51">
        <f t="shared" ref="G115:H115" si="89">$E115*G111</f>
        <v>0</v>
      </c>
      <c r="H115" s="51">
        <f t="shared" si="89"/>
        <v>0</v>
      </c>
      <c r="I115" s="66" t="s">
        <v>36</v>
      </c>
      <c r="J115" s="66" t="s">
        <v>36</v>
      </c>
      <c r="K115" s="66" t="s">
        <v>36</v>
      </c>
      <c r="L115" s="51">
        <f>$E115*L111</f>
        <v>0</v>
      </c>
      <c r="M115" s="51">
        <f t="shared" ref="M115:Q115" si="90">$E115*M111</f>
        <v>0</v>
      </c>
      <c r="N115" s="51">
        <f t="shared" si="90"/>
        <v>0</v>
      </c>
      <c r="O115" s="51">
        <f t="shared" si="90"/>
        <v>0</v>
      </c>
      <c r="P115" s="51">
        <f t="shared" si="90"/>
        <v>0</v>
      </c>
      <c r="Q115" s="51">
        <f t="shared" si="90"/>
        <v>0</v>
      </c>
      <c r="R115" s="50"/>
    </row>
    <row r="116" spans="1:20" s="13" customFormat="1" ht="13.5" customHeight="1" x14ac:dyDescent="0.15">
      <c r="A116" s="113"/>
      <c r="B116" s="116"/>
      <c r="C116" s="84" t="s">
        <v>23</v>
      </c>
      <c r="D116" s="85"/>
      <c r="E116" s="27">
        <v>-2.2799999999999998</v>
      </c>
      <c r="F116" s="52">
        <f>$E116*F111</f>
        <v>-15526.8</v>
      </c>
      <c r="G116" s="52">
        <f t="shared" ref="G116:Q116" si="91">$E116*G111</f>
        <v>-17571.96</v>
      </c>
      <c r="H116" s="52">
        <f t="shared" si="91"/>
        <v>-22685.999999999996</v>
      </c>
      <c r="I116" s="52">
        <f t="shared" si="91"/>
        <v>-29997.96</v>
      </c>
      <c r="J116" s="52">
        <f t="shared" si="91"/>
        <v>-22166.16</v>
      </c>
      <c r="K116" s="52">
        <f t="shared" si="91"/>
        <v>-26443.439999999999</v>
      </c>
      <c r="L116" s="52">
        <f t="shared" si="91"/>
        <v>-16247.279999999999</v>
      </c>
      <c r="M116" s="52">
        <f t="shared" si="91"/>
        <v>-15581.519999999999</v>
      </c>
      <c r="N116" s="52">
        <f t="shared" si="91"/>
        <v>-18951.359999999997</v>
      </c>
      <c r="O116" s="52">
        <f t="shared" si="91"/>
        <v>-18709.679999999997</v>
      </c>
      <c r="P116" s="52">
        <f t="shared" si="91"/>
        <v>-20768.519999999997</v>
      </c>
      <c r="Q116" s="52">
        <f t="shared" si="91"/>
        <v>-16580.16</v>
      </c>
      <c r="R116" s="53"/>
    </row>
    <row r="117" spans="1:20" s="13" customFormat="1" ht="13.5" customHeight="1" x14ac:dyDescent="0.15">
      <c r="A117" s="113"/>
      <c r="B117" s="116"/>
      <c r="C117" s="86" t="s">
        <v>30</v>
      </c>
      <c r="D117" s="87"/>
      <c r="E117" s="28">
        <v>1.4</v>
      </c>
      <c r="F117" s="54">
        <f>INT($E117*F111)</f>
        <v>9534</v>
      </c>
      <c r="G117" s="54">
        <f t="shared" ref="G117:Q117" si="92">INT($E117*G111)</f>
        <v>10789</v>
      </c>
      <c r="H117" s="54">
        <f t="shared" si="92"/>
        <v>13930</v>
      </c>
      <c r="I117" s="54">
        <f t="shared" si="92"/>
        <v>18419</v>
      </c>
      <c r="J117" s="54">
        <f t="shared" si="92"/>
        <v>13610</v>
      </c>
      <c r="K117" s="54">
        <f t="shared" si="92"/>
        <v>16237</v>
      </c>
      <c r="L117" s="54">
        <f t="shared" si="92"/>
        <v>9976</v>
      </c>
      <c r="M117" s="54">
        <f t="shared" si="92"/>
        <v>9567</v>
      </c>
      <c r="N117" s="54">
        <f t="shared" si="92"/>
        <v>11636</v>
      </c>
      <c r="O117" s="54">
        <f t="shared" si="92"/>
        <v>11488</v>
      </c>
      <c r="P117" s="54">
        <f t="shared" si="92"/>
        <v>12752</v>
      </c>
      <c r="Q117" s="54">
        <f t="shared" si="92"/>
        <v>10180</v>
      </c>
      <c r="R117" s="48"/>
    </row>
    <row r="118" spans="1:20" s="13" customFormat="1" ht="13.5" customHeight="1" x14ac:dyDescent="0.15">
      <c r="A118" s="114"/>
      <c r="B118" s="117"/>
      <c r="C118" s="88" t="s">
        <v>12</v>
      </c>
      <c r="D118" s="89"/>
      <c r="E118" s="90"/>
      <c r="F118" s="55">
        <f>INT(SUM(F112:F117))</f>
        <v>-5993</v>
      </c>
      <c r="G118" s="55">
        <f>INT(SUM(G112:G117))</f>
        <v>-6783</v>
      </c>
      <c r="H118" s="55">
        <f t="shared" ref="H118:P118" si="93">INT(SUM(H112:H117))</f>
        <v>-8756</v>
      </c>
      <c r="I118" s="55">
        <f t="shared" si="93"/>
        <v>-11579</v>
      </c>
      <c r="J118" s="55">
        <f t="shared" si="93"/>
        <v>-8557</v>
      </c>
      <c r="K118" s="55">
        <f t="shared" si="93"/>
        <v>-10207</v>
      </c>
      <c r="L118" s="55">
        <f t="shared" si="93"/>
        <v>-6272</v>
      </c>
      <c r="M118" s="55">
        <f t="shared" si="93"/>
        <v>-6015</v>
      </c>
      <c r="N118" s="55">
        <f t="shared" si="93"/>
        <v>-7316</v>
      </c>
      <c r="O118" s="55">
        <f t="shared" si="93"/>
        <v>-7222</v>
      </c>
      <c r="P118" s="55">
        <f t="shared" si="93"/>
        <v>-8017</v>
      </c>
      <c r="Q118" s="55">
        <f>INT(SUM(Q112:Q117))</f>
        <v>-6401</v>
      </c>
      <c r="R118" s="55">
        <f>SUM(F118:Q118)</f>
        <v>-93118</v>
      </c>
      <c r="T118" s="69">
        <f t="shared" ref="T118" si="94">R118</f>
        <v>-93118</v>
      </c>
    </row>
    <row r="119" spans="1:20" s="13" customFormat="1" ht="13.5" customHeight="1" x14ac:dyDescent="0.15">
      <c r="A119" s="73">
        <v>49</v>
      </c>
      <c r="B119" s="115" t="s">
        <v>85</v>
      </c>
      <c r="C119" s="79" t="s">
        <v>6</v>
      </c>
      <c r="D119" s="80"/>
      <c r="E119" s="81"/>
      <c r="F119" s="46">
        <v>61</v>
      </c>
      <c r="G119" s="46">
        <v>61</v>
      </c>
      <c r="H119" s="46">
        <v>61</v>
      </c>
      <c r="I119" s="46">
        <v>61</v>
      </c>
      <c r="J119" s="46">
        <v>61</v>
      </c>
      <c r="K119" s="46">
        <v>61</v>
      </c>
      <c r="L119" s="46">
        <v>61</v>
      </c>
      <c r="M119" s="46">
        <v>61</v>
      </c>
      <c r="N119" s="46">
        <v>61</v>
      </c>
      <c r="O119" s="46">
        <v>61</v>
      </c>
      <c r="P119" s="46">
        <v>61</v>
      </c>
      <c r="Q119" s="46">
        <v>61</v>
      </c>
      <c r="R119" s="47" t="s">
        <v>7</v>
      </c>
    </row>
    <row r="120" spans="1:20" s="13" customFormat="1" ht="14.25" customHeight="1" thickBot="1" x14ac:dyDescent="0.2">
      <c r="A120" s="113"/>
      <c r="B120" s="116"/>
      <c r="C120" s="23" t="s">
        <v>22</v>
      </c>
      <c r="D120" s="82" t="s">
        <v>9</v>
      </c>
      <c r="E120" s="82"/>
      <c r="F120" s="67">
        <v>6270</v>
      </c>
      <c r="G120" s="67">
        <v>6489</v>
      </c>
      <c r="H120" s="67">
        <v>8293</v>
      </c>
      <c r="I120" s="67">
        <v>11156</v>
      </c>
      <c r="J120" s="67">
        <v>6349</v>
      </c>
      <c r="K120" s="67">
        <v>10053</v>
      </c>
      <c r="L120" s="67">
        <v>6896</v>
      </c>
      <c r="M120" s="67">
        <v>6320</v>
      </c>
      <c r="N120" s="67">
        <v>8891</v>
      </c>
      <c r="O120" s="67">
        <v>9392</v>
      </c>
      <c r="P120" s="67">
        <v>9188</v>
      </c>
      <c r="Q120" s="67">
        <v>7102</v>
      </c>
      <c r="R120" s="48"/>
    </row>
    <row r="121" spans="1:20" s="13" customFormat="1" ht="13.5" customHeight="1" thickBot="1" x14ac:dyDescent="0.2">
      <c r="A121" s="113"/>
      <c r="B121" s="116"/>
      <c r="C121" s="83" t="s">
        <v>8</v>
      </c>
      <c r="D121" s="24" t="s">
        <v>9</v>
      </c>
      <c r="E121" s="25"/>
      <c r="F121" s="49">
        <f>$E121*F119*(185-100)/100</f>
        <v>0</v>
      </c>
      <c r="G121" s="49">
        <f t="shared" ref="G121:Q121" si="95">$E121*G119*(185-100)/100</f>
        <v>0</v>
      </c>
      <c r="H121" s="49">
        <f t="shared" si="95"/>
        <v>0</v>
      </c>
      <c r="I121" s="49">
        <f t="shared" si="95"/>
        <v>0</v>
      </c>
      <c r="J121" s="49">
        <f t="shared" si="95"/>
        <v>0</v>
      </c>
      <c r="K121" s="49">
        <f t="shared" si="95"/>
        <v>0</v>
      </c>
      <c r="L121" s="49">
        <f t="shared" si="95"/>
        <v>0</v>
      </c>
      <c r="M121" s="49">
        <f t="shared" si="95"/>
        <v>0</v>
      </c>
      <c r="N121" s="49">
        <f t="shared" si="95"/>
        <v>0</v>
      </c>
      <c r="O121" s="49">
        <f t="shared" si="95"/>
        <v>0</v>
      </c>
      <c r="P121" s="49">
        <f t="shared" si="95"/>
        <v>0</v>
      </c>
      <c r="Q121" s="49">
        <f t="shared" si="95"/>
        <v>0</v>
      </c>
      <c r="R121" s="50"/>
    </row>
    <row r="122" spans="1:20" s="13" customFormat="1" ht="13.5" customHeight="1" thickBot="1" x14ac:dyDescent="0.2">
      <c r="A122" s="113"/>
      <c r="B122" s="116"/>
      <c r="C122" s="83"/>
      <c r="D122" s="26" t="s">
        <v>10</v>
      </c>
      <c r="E122" s="25"/>
      <c r="F122" s="49">
        <f>$E122*F119</f>
        <v>0</v>
      </c>
      <c r="G122" s="49">
        <f t="shared" ref="G122:Q123" si="96">$E122*G119</f>
        <v>0</v>
      </c>
      <c r="H122" s="49">
        <f t="shared" si="96"/>
        <v>0</v>
      </c>
      <c r="I122" s="49">
        <f t="shared" si="96"/>
        <v>0</v>
      </c>
      <c r="J122" s="49">
        <f t="shared" si="96"/>
        <v>0</v>
      </c>
      <c r="K122" s="49">
        <f t="shared" si="96"/>
        <v>0</v>
      </c>
      <c r="L122" s="49">
        <f t="shared" si="96"/>
        <v>0</v>
      </c>
      <c r="M122" s="49">
        <f t="shared" si="96"/>
        <v>0</v>
      </c>
      <c r="N122" s="49">
        <f t="shared" si="96"/>
        <v>0</v>
      </c>
      <c r="O122" s="49">
        <f t="shared" si="96"/>
        <v>0</v>
      </c>
      <c r="P122" s="49">
        <f t="shared" si="96"/>
        <v>0</v>
      </c>
      <c r="Q122" s="49">
        <f t="shared" si="96"/>
        <v>0</v>
      </c>
      <c r="R122" s="50"/>
    </row>
    <row r="123" spans="1:20" s="13" customFormat="1" ht="13.5" customHeight="1" thickBot="1" x14ac:dyDescent="0.2">
      <c r="A123" s="113"/>
      <c r="B123" s="116"/>
      <c r="C123" s="83" t="s">
        <v>11</v>
      </c>
      <c r="D123" s="26" t="s">
        <v>20</v>
      </c>
      <c r="E123" s="25"/>
      <c r="F123" s="66" t="s">
        <v>35</v>
      </c>
      <c r="G123" s="66" t="s">
        <v>35</v>
      </c>
      <c r="H123" s="66" t="s">
        <v>35</v>
      </c>
      <c r="I123" s="51">
        <f>$E123*I120</f>
        <v>0</v>
      </c>
      <c r="J123" s="51">
        <f t="shared" si="96"/>
        <v>0</v>
      </c>
      <c r="K123" s="51">
        <f t="shared" si="96"/>
        <v>0</v>
      </c>
      <c r="L123" s="66" t="s">
        <v>35</v>
      </c>
      <c r="M123" s="66" t="s">
        <v>35</v>
      </c>
      <c r="N123" s="66" t="s">
        <v>35</v>
      </c>
      <c r="O123" s="66" t="s">
        <v>35</v>
      </c>
      <c r="P123" s="66" t="s">
        <v>35</v>
      </c>
      <c r="Q123" s="66" t="s">
        <v>35</v>
      </c>
      <c r="R123" s="50"/>
    </row>
    <row r="124" spans="1:20" s="13" customFormat="1" ht="13.5" customHeight="1" thickBot="1" x14ac:dyDescent="0.2">
      <c r="A124" s="113"/>
      <c r="B124" s="116"/>
      <c r="C124" s="83"/>
      <c r="D124" s="26" t="s">
        <v>21</v>
      </c>
      <c r="E124" s="25"/>
      <c r="F124" s="51">
        <f>$E124*F120</f>
        <v>0</v>
      </c>
      <c r="G124" s="51">
        <f t="shared" ref="G124:H124" si="97">$E124*G120</f>
        <v>0</v>
      </c>
      <c r="H124" s="51">
        <f t="shared" si="97"/>
        <v>0</v>
      </c>
      <c r="I124" s="66" t="s">
        <v>36</v>
      </c>
      <c r="J124" s="66" t="s">
        <v>36</v>
      </c>
      <c r="K124" s="66" t="s">
        <v>36</v>
      </c>
      <c r="L124" s="51">
        <f>$E124*L120</f>
        <v>0</v>
      </c>
      <c r="M124" s="51">
        <f t="shared" ref="M124:Q124" si="98">$E124*M120</f>
        <v>0</v>
      </c>
      <c r="N124" s="51">
        <f t="shared" si="98"/>
        <v>0</v>
      </c>
      <c r="O124" s="51">
        <f t="shared" si="98"/>
        <v>0</v>
      </c>
      <c r="P124" s="51">
        <f t="shared" si="98"/>
        <v>0</v>
      </c>
      <c r="Q124" s="51">
        <f t="shared" si="98"/>
        <v>0</v>
      </c>
      <c r="R124" s="50"/>
    </row>
    <row r="125" spans="1:20" s="13" customFormat="1" ht="13.5" customHeight="1" x14ac:dyDescent="0.15">
      <c r="A125" s="113"/>
      <c r="B125" s="116"/>
      <c r="C125" s="84" t="s">
        <v>23</v>
      </c>
      <c r="D125" s="85"/>
      <c r="E125" s="27">
        <v>-2.2799999999999998</v>
      </c>
      <c r="F125" s="52">
        <f>$E125*F120</f>
        <v>-14295.599999999999</v>
      </c>
      <c r="G125" s="52">
        <f t="shared" ref="G125:Q125" si="99">$E125*G120</f>
        <v>-14794.919999999998</v>
      </c>
      <c r="H125" s="52">
        <f t="shared" si="99"/>
        <v>-18908.039999999997</v>
      </c>
      <c r="I125" s="52">
        <f t="shared" si="99"/>
        <v>-25435.679999999997</v>
      </c>
      <c r="J125" s="52">
        <f t="shared" si="99"/>
        <v>-14475.72</v>
      </c>
      <c r="K125" s="52">
        <f t="shared" si="99"/>
        <v>-22920.839999999997</v>
      </c>
      <c r="L125" s="52">
        <f t="shared" si="99"/>
        <v>-15722.88</v>
      </c>
      <c r="M125" s="52">
        <f t="shared" si="99"/>
        <v>-14409.599999999999</v>
      </c>
      <c r="N125" s="52">
        <f t="shared" si="99"/>
        <v>-20271.48</v>
      </c>
      <c r="O125" s="52">
        <f t="shared" si="99"/>
        <v>-21413.759999999998</v>
      </c>
      <c r="P125" s="52">
        <f t="shared" si="99"/>
        <v>-20948.64</v>
      </c>
      <c r="Q125" s="52">
        <f t="shared" si="99"/>
        <v>-16192.56</v>
      </c>
      <c r="R125" s="53"/>
    </row>
    <row r="126" spans="1:20" s="13" customFormat="1" ht="13.5" customHeight="1" x14ac:dyDescent="0.15">
      <c r="A126" s="113"/>
      <c r="B126" s="116"/>
      <c r="C126" s="86" t="s">
        <v>30</v>
      </c>
      <c r="D126" s="87"/>
      <c r="E126" s="28">
        <v>1.4</v>
      </c>
      <c r="F126" s="54">
        <f>INT($E126*F120)</f>
        <v>8778</v>
      </c>
      <c r="G126" s="54">
        <f t="shared" ref="G126:Q126" si="100">INT($E126*G120)</f>
        <v>9084</v>
      </c>
      <c r="H126" s="54">
        <f t="shared" si="100"/>
        <v>11610</v>
      </c>
      <c r="I126" s="54">
        <f t="shared" si="100"/>
        <v>15618</v>
      </c>
      <c r="J126" s="54">
        <f t="shared" si="100"/>
        <v>8888</v>
      </c>
      <c r="K126" s="54">
        <f t="shared" si="100"/>
        <v>14074</v>
      </c>
      <c r="L126" s="54">
        <f t="shared" si="100"/>
        <v>9654</v>
      </c>
      <c r="M126" s="54">
        <f t="shared" si="100"/>
        <v>8848</v>
      </c>
      <c r="N126" s="54">
        <f t="shared" si="100"/>
        <v>12447</v>
      </c>
      <c r="O126" s="54">
        <f t="shared" si="100"/>
        <v>13148</v>
      </c>
      <c r="P126" s="54">
        <f t="shared" si="100"/>
        <v>12863</v>
      </c>
      <c r="Q126" s="54">
        <f t="shared" si="100"/>
        <v>9942</v>
      </c>
      <c r="R126" s="48"/>
    </row>
    <row r="127" spans="1:20" s="13" customFormat="1" ht="13.5" customHeight="1" x14ac:dyDescent="0.15">
      <c r="A127" s="114"/>
      <c r="B127" s="117"/>
      <c r="C127" s="88" t="s">
        <v>12</v>
      </c>
      <c r="D127" s="89"/>
      <c r="E127" s="90"/>
      <c r="F127" s="55">
        <f>INT(SUM(F121:F126))</f>
        <v>-5518</v>
      </c>
      <c r="G127" s="55">
        <f>INT(SUM(G121:G126))</f>
        <v>-5711</v>
      </c>
      <c r="H127" s="55">
        <f t="shared" ref="H127:P127" si="101">INT(SUM(H121:H126))</f>
        <v>-7299</v>
      </c>
      <c r="I127" s="55">
        <f t="shared" si="101"/>
        <v>-9818</v>
      </c>
      <c r="J127" s="55">
        <f t="shared" si="101"/>
        <v>-5588</v>
      </c>
      <c r="K127" s="55">
        <f t="shared" si="101"/>
        <v>-8847</v>
      </c>
      <c r="L127" s="55">
        <f t="shared" si="101"/>
        <v>-6069</v>
      </c>
      <c r="M127" s="55">
        <f t="shared" si="101"/>
        <v>-5562</v>
      </c>
      <c r="N127" s="55">
        <f t="shared" si="101"/>
        <v>-7825</v>
      </c>
      <c r="O127" s="55">
        <f t="shared" si="101"/>
        <v>-8266</v>
      </c>
      <c r="P127" s="55">
        <f t="shared" si="101"/>
        <v>-8086</v>
      </c>
      <c r="Q127" s="55">
        <f>INT(SUM(Q121:Q126))</f>
        <v>-6251</v>
      </c>
      <c r="R127" s="55">
        <f>SUM(F127:Q127)</f>
        <v>-84840</v>
      </c>
      <c r="T127" s="69">
        <f t="shared" ref="T127" si="102">R127</f>
        <v>-84840</v>
      </c>
    </row>
    <row r="128" spans="1:20" s="13" customFormat="1" ht="13.5" customHeight="1" x14ac:dyDescent="0.15">
      <c r="A128" s="73">
        <v>50</v>
      </c>
      <c r="B128" s="115" t="s">
        <v>86</v>
      </c>
      <c r="C128" s="79" t="s">
        <v>6</v>
      </c>
      <c r="D128" s="80"/>
      <c r="E128" s="81"/>
      <c r="F128" s="46">
        <v>43</v>
      </c>
      <c r="G128" s="46">
        <v>43</v>
      </c>
      <c r="H128" s="46">
        <v>43</v>
      </c>
      <c r="I128" s="46">
        <v>43</v>
      </c>
      <c r="J128" s="46">
        <v>43</v>
      </c>
      <c r="K128" s="46">
        <v>43</v>
      </c>
      <c r="L128" s="46">
        <v>43</v>
      </c>
      <c r="M128" s="46">
        <v>43</v>
      </c>
      <c r="N128" s="46">
        <v>43</v>
      </c>
      <c r="O128" s="46">
        <v>43</v>
      </c>
      <c r="P128" s="46">
        <v>43</v>
      </c>
      <c r="Q128" s="46">
        <v>43</v>
      </c>
      <c r="R128" s="47" t="s">
        <v>7</v>
      </c>
    </row>
    <row r="129" spans="1:20" s="13" customFormat="1" ht="14.25" customHeight="1" thickBot="1" x14ac:dyDescent="0.2">
      <c r="A129" s="113"/>
      <c r="B129" s="116"/>
      <c r="C129" s="23" t="s">
        <v>22</v>
      </c>
      <c r="D129" s="82" t="s">
        <v>9</v>
      </c>
      <c r="E129" s="82"/>
      <c r="F129" s="67">
        <v>4708</v>
      </c>
      <c r="G129" s="67">
        <v>4938</v>
      </c>
      <c r="H129" s="67">
        <v>5731</v>
      </c>
      <c r="I129" s="67">
        <v>8795</v>
      </c>
      <c r="J129" s="67">
        <v>6946</v>
      </c>
      <c r="K129" s="67">
        <v>6692</v>
      </c>
      <c r="L129" s="67">
        <v>4961</v>
      </c>
      <c r="M129" s="67">
        <v>4734</v>
      </c>
      <c r="N129" s="67">
        <v>5767</v>
      </c>
      <c r="O129" s="67">
        <v>5743</v>
      </c>
      <c r="P129" s="67">
        <v>5333</v>
      </c>
      <c r="Q129" s="67">
        <v>4849</v>
      </c>
      <c r="R129" s="48"/>
    </row>
    <row r="130" spans="1:20" s="13" customFormat="1" ht="13.5" customHeight="1" thickBot="1" x14ac:dyDescent="0.2">
      <c r="A130" s="113"/>
      <c r="B130" s="116"/>
      <c r="C130" s="83" t="s">
        <v>8</v>
      </c>
      <c r="D130" s="24" t="s">
        <v>9</v>
      </c>
      <c r="E130" s="25"/>
      <c r="F130" s="49">
        <f>$E130*F128*(185-100)/100</f>
        <v>0</v>
      </c>
      <c r="G130" s="49">
        <f t="shared" ref="G130:Q130" si="103">$E130*G128*(185-100)/100</f>
        <v>0</v>
      </c>
      <c r="H130" s="49">
        <f t="shared" si="103"/>
        <v>0</v>
      </c>
      <c r="I130" s="49">
        <f t="shared" si="103"/>
        <v>0</v>
      </c>
      <c r="J130" s="49">
        <f t="shared" si="103"/>
        <v>0</v>
      </c>
      <c r="K130" s="49">
        <f t="shared" si="103"/>
        <v>0</v>
      </c>
      <c r="L130" s="49">
        <f t="shared" si="103"/>
        <v>0</v>
      </c>
      <c r="M130" s="49">
        <f t="shared" si="103"/>
        <v>0</v>
      </c>
      <c r="N130" s="49">
        <f t="shared" si="103"/>
        <v>0</v>
      </c>
      <c r="O130" s="49">
        <f t="shared" si="103"/>
        <v>0</v>
      </c>
      <c r="P130" s="49">
        <f t="shared" si="103"/>
        <v>0</v>
      </c>
      <c r="Q130" s="49">
        <f t="shared" si="103"/>
        <v>0</v>
      </c>
      <c r="R130" s="50"/>
    </row>
    <row r="131" spans="1:20" s="13" customFormat="1" ht="13.5" customHeight="1" thickBot="1" x14ac:dyDescent="0.2">
      <c r="A131" s="113"/>
      <c r="B131" s="116"/>
      <c r="C131" s="83"/>
      <c r="D131" s="26" t="s">
        <v>10</v>
      </c>
      <c r="E131" s="25"/>
      <c r="F131" s="49">
        <f>$E131*F128</f>
        <v>0</v>
      </c>
      <c r="G131" s="49">
        <f t="shared" ref="G131:Q132" si="104">$E131*G128</f>
        <v>0</v>
      </c>
      <c r="H131" s="49">
        <f t="shared" si="104"/>
        <v>0</v>
      </c>
      <c r="I131" s="49">
        <f t="shared" si="104"/>
        <v>0</v>
      </c>
      <c r="J131" s="49">
        <f t="shared" si="104"/>
        <v>0</v>
      </c>
      <c r="K131" s="49">
        <f t="shared" si="104"/>
        <v>0</v>
      </c>
      <c r="L131" s="49">
        <f t="shared" si="104"/>
        <v>0</v>
      </c>
      <c r="M131" s="49">
        <f t="shared" si="104"/>
        <v>0</v>
      </c>
      <c r="N131" s="49">
        <f t="shared" si="104"/>
        <v>0</v>
      </c>
      <c r="O131" s="49">
        <f t="shared" si="104"/>
        <v>0</v>
      </c>
      <c r="P131" s="49">
        <f t="shared" si="104"/>
        <v>0</v>
      </c>
      <c r="Q131" s="49">
        <f t="shared" si="104"/>
        <v>0</v>
      </c>
      <c r="R131" s="50"/>
    </row>
    <row r="132" spans="1:20" s="13" customFormat="1" ht="13.5" customHeight="1" thickBot="1" x14ac:dyDescent="0.2">
      <c r="A132" s="113"/>
      <c r="B132" s="116"/>
      <c r="C132" s="83" t="s">
        <v>11</v>
      </c>
      <c r="D132" s="26" t="s">
        <v>20</v>
      </c>
      <c r="E132" s="25"/>
      <c r="F132" s="66" t="s">
        <v>35</v>
      </c>
      <c r="G132" s="66" t="s">
        <v>35</v>
      </c>
      <c r="H132" s="66" t="s">
        <v>35</v>
      </c>
      <c r="I132" s="51">
        <f>$E132*I129</f>
        <v>0</v>
      </c>
      <c r="J132" s="51">
        <f t="shared" si="104"/>
        <v>0</v>
      </c>
      <c r="K132" s="51">
        <f t="shared" si="104"/>
        <v>0</v>
      </c>
      <c r="L132" s="66" t="s">
        <v>113</v>
      </c>
      <c r="M132" s="66" t="s">
        <v>35</v>
      </c>
      <c r="N132" s="66" t="s">
        <v>113</v>
      </c>
      <c r="O132" s="66" t="s">
        <v>35</v>
      </c>
      <c r="P132" s="66" t="s">
        <v>35</v>
      </c>
      <c r="Q132" s="66" t="s">
        <v>35</v>
      </c>
      <c r="R132" s="50"/>
    </row>
    <row r="133" spans="1:20" s="13" customFormat="1" ht="13.5" customHeight="1" thickBot="1" x14ac:dyDescent="0.2">
      <c r="A133" s="113"/>
      <c r="B133" s="116"/>
      <c r="C133" s="83"/>
      <c r="D133" s="26" t="s">
        <v>21</v>
      </c>
      <c r="E133" s="25"/>
      <c r="F133" s="51">
        <f>$E133*F129</f>
        <v>0</v>
      </c>
      <c r="G133" s="51">
        <f t="shared" ref="G133:H133" si="105">$E133*G129</f>
        <v>0</v>
      </c>
      <c r="H133" s="51">
        <f t="shared" si="105"/>
        <v>0</v>
      </c>
      <c r="I133" s="66" t="s">
        <v>36</v>
      </c>
      <c r="J133" s="66" t="s">
        <v>36</v>
      </c>
      <c r="K133" s="66" t="s">
        <v>36</v>
      </c>
      <c r="L133" s="51">
        <f>$E133*L129</f>
        <v>0</v>
      </c>
      <c r="M133" s="51">
        <f t="shared" ref="M133:Q133" si="106">$E133*M129</f>
        <v>0</v>
      </c>
      <c r="N133" s="51">
        <f t="shared" si="106"/>
        <v>0</v>
      </c>
      <c r="O133" s="51">
        <f t="shared" si="106"/>
        <v>0</v>
      </c>
      <c r="P133" s="51">
        <f t="shared" si="106"/>
        <v>0</v>
      </c>
      <c r="Q133" s="51">
        <f t="shared" si="106"/>
        <v>0</v>
      </c>
      <c r="R133" s="50"/>
    </row>
    <row r="134" spans="1:20" s="13" customFormat="1" ht="13.5" customHeight="1" x14ac:dyDescent="0.15">
      <c r="A134" s="113"/>
      <c r="B134" s="116"/>
      <c r="C134" s="84" t="s">
        <v>23</v>
      </c>
      <c r="D134" s="85"/>
      <c r="E134" s="27">
        <v>-2.2799999999999998</v>
      </c>
      <c r="F134" s="52">
        <f>$E134*F129</f>
        <v>-10734.24</v>
      </c>
      <c r="G134" s="52">
        <f t="shared" ref="G134:Q134" si="107">$E134*G129</f>
        <v>-11258.64</v>
      </c>
      <c r="H134" s="52">
        <f t="shared" si="107"/>
        <v>-13066.679999999998</v>
      </c>
      <c r="I134" s="52">
        <f t="shared" si="107"/>
        <v>-20052.599999999999</v>
      </c>
      <c r="J134" s="52">
        <f t="shared" si="107"/>
        <v>-15836.88</v>
      </c>
      <c r="K134" s="52">
        <f t="shared" si="107"/>
        <v>-15257.759999999998</v>
      </c>
      <c r="L134" s="52">
        <f t="shared" si="107"/>
        <v>-11311.08</v>
      </c>
      <c r="M134" s="52">
        <f t="shared" si="107"/>
        <v>-10793.519999999999</v>
      </c>
      <c r="N134" s="52">
        <f t="shared" si="107"/>
        <v>-13148.759999999998</v>
      </c>
      <c r="O134" s="52">
        <f t="shared" si="107"/>
        <v>-13094.039999999999</v>
      </c>
      <c r="P134" s="52">
        <f t="shared" si="107"/>
        <v>-12159.24</v>
      </c>
      <c r="Q134" s="52">
        <f t="shared" si="107"/>
        <v>-11055.72</v>
      </c>
      <c r="R134" s="53"/>
    </row>
    <row r="135" spans="1:20" s="13" customFormat="1" ht="13.5" customHeight="1" x14ac:dyDescent="0.15">
      <c r="A135" s="113"/>
      <c r="B135" s="116"/>
      <c r="C135" s="86" t="s">
        <v>30</v>
      </c>
      <c r="D135" s="87"/>
      <c r="E135" s="28">
        <v>1.4</v>
      </c>
      <c r="F135" s="54">
        <f>INT($E135*F129)</f>
        <v>6591</v>
      </c>
      <c r="G135" s="54">
        <f t="shared" ref="G135:Q135" si="108">INT($E135*G129)</f>
        <v>6913</v>
      </c>
      <c r="H135" s="54">
        <f t="shared" si="108"/>
        <v>8023</v>
      </c>
      <c r="I135" s="54">
        <f t="shared" si="108"/>
        <v>12313</v>
      </c>
      <c r="J135" s="54">
        <f t="shared" si="108"/>
        <v>9724</v>
      </c>
      <c r="K135" s="54">
        <f t="shared" si="108"/>
        <v>9368</v>
      </c>
      <c r="L135" s="54">
        <f t="shared" si="108"/>
        <v>6945</v>
      </c>
      <c r="M135" s="54">
        <f t="shared" si="108"/>
        <v>6627</v>
      </c>
      <c r="N135" s="54">
        <f t="shared" si="108"/>
        <v>8073</v>
      </c>
      <c r="O135" s="54">
        <f t="shared" si="108"/>
        <v>8040</v>
      </c>
      <c r="P135" s="54">
        <f t="shared" si="108"/>
        <v>7466</v>
      </c>
      <c r="Q135" s="54">
        <f t="shared" si="108"/>
        <v>6788</v>
      </c>
      <c r="R135" s="48"/>
    </row>
    <row r="136" spans="1:20" s="13" customFormat="1" ht="13.5" customHeight="1" x14ac:dyDescent="0.15">
      <c r="A136" s="114"/>
      <c r="B136" s="117"/>
      <c r="C136" s="88" t="s">
        <v>12</v>
      </c>
      <c r="D136" s="89"/>
      <c r="E136" s="90"/>
      <c r="F136" s="55">
        <f>INT(SUM(F130:F135))</f>
        <v>-4144</v>
      </c>
      <c r="G136" s="55">
        <f>INT(SUM(G130:G135))</f>
        <v>-4346</v>
      </c>
      <c r="H136" s="55">
        <f t="shared" ref="H136:P136" si="109">INT(SUM(H130:H135))</f>
        <v>-5044</v>
      </c>
      <c r="I136" s="55">
        <f t="shared" si="109"/>
        <v>-7740</v>
      </c>
      <c r="J136" s="55">
        <f t="shared" si="109"/>
        <v>-6113</v>
      </c>
      <c r="K136" s="55">
        <f t="shared" si="109"/>
        <v>-5890</v>
      </c>
      <c r="L136" s="55">
        <f t="shared" si="109"/>
        <v>-4367</v>
      </c>
      <c r="M136" s="55">
        <f t="shared" si="109"/>
        <v>-4167</v>
      </c>
      <c r="N136" s="55">
        <f t="shared" si="109"/>
        <v>-5076</v>
      </c>
      <c r="O136" s="55">
        <f t="shared" si="109"/>
        <v>-5055</v>
      </c>
      <c r="P136" s="55">
        <f t="shared" si="109"/>
        <v>-4694</v>
      </c>
      <c r="Q136" s="55">
        <f>INT(SUM(Q130:Q135))</f>
        <v>-4268</v>
      </c>
      <c r="R136" s="55">
        <f>SUM(F136:Q136)</f>
        <v>-60904</v>
      </c>
      <c r="T136" s="69">
        <f t="shared" ref="T136" si="110">R136</f>
        <v>-60904</v>
      </c>
    </row>
    <row r="137" spans="1:20" s="13" customFormat="1" ht="13.5" customHeight="1" x14ac:dyDescent="0.15">
      <c r="A137" s="73">
        <v>51</v>
      </c>
      <c r="B137" s="115" t="s">
        <v>87</v>
      </c>
      <c r="C137" s="79" t="s">
        <v>6</v>
      </c>
      <c r="D137" s="80"/>
      <c r="E137" s="81"/>
      <c r="F137" s="46">
        <v>80</v>
      </c>
      <c r="G137" s="46">
        <v>80</v>
      </c>
      <c r="H137" s="46">
        <v>80</v>
      </c>
      <c r="I137" s="46">
        <v>80</v>
      </c>
      <c r="J137" s="46">
        <v>80</v>
      </c>
      <c r="K137" s="46">
        <v>80</v>
      </c>
      <c r="L137" s="46">
        <v>80</v>
      </c>
      <c r="M137" s="46">
        <v>80</v>
      </c>
      <c r="N137" s="46">
        <v>80</v>
      </c>
      <c r="O137" s="46">
        <v>80</v>
      </c>
      <c r="P137" s="46">
        <v>80</v>
      </c>
      <c r="Q137" s="46">
        <v>80</v>
      </c>
      <c r="R137" s="47" t="s">
        <v>7</v>
      </c>
    </row>
    <row r="138" spans="1:20" s="13" customFormat="1" ht="14.25" customHeight="1" thickBot="1" x14ac:dyDescent="0.2">
      <c r="A138" s="113"/>
      <c r="B138" s="116"/>
      <c r="C138" s="23" t="s">
        <v>22</v>
      </c>
      <c r="D138" s="82" t="s">
        <v>9</v>
      </c>
      <c r="E138" s="82"/>
      <c r="F138" s="67">
        <v>9211</v>
      </c>
      <c r="G138" s="67">
        <v>10554</v>
      </c>
      <c r="H138" s="67">
        <v>12704</v>
      </c>
      <c r="I138" s="67">
        <v>14823</v>
      </c>
      <c r="J138" s="67">
        <v>7278</v>
      </c>
      <c r="K138" s="67">
        <v>12306</v>
      </c>
      <c r="L138" s="67">
        <v>11108</v>
      </c>
      <c r="M138" s="67">
        <v>8960</v>
      </c>
      <c r="N138" s="67">
        <v>10138</v>
      </c>
      <c r="O138" s="67">
        <v>11522</v>
      </c>
      <c r="P138" s="67">
        <v>12125</v>
      </c>
      <c r="Q138" s="67">
        <v>9803</v>
      </c>
      <c r="R138" s="48"/>
    </row>
    <row r="139" spans="1:20" s="13" customFormat="1" ht="13.5" customHeight="1" thickBot="1" x14ac:dyDescent="0.2">
      <c r="A139" s="113"/>
      <c r="B139" s="116"/>
      <c r="C139" s="83" t="s">
        <v>8</v>
      </c>
      <c r="D139" s="24" t="s">
        <v>9</v>
      </c>
      <c r="E139" s="25"/>
      <c r="F139" s="49">
        <f>$E139*F137*(185-100)/100</f>
        <v>0</v>
      </c>
      <c r="G139" s="49">
        <f t="shared" ref="G139:Q139" si="111">$E139*G137*(185-100)/100</f>
        <v>0</v>
      </c>
      <c r="H139" s="49">
        <f t="shared" si="111"/>
        <v>0</v>
      </c>
      <c r="I139" s="49">
        <f t="shared" si="111"/>
        <v>0</v>
      </c>
      <c r="J139" s="49">
        <f t="shared" si="111"/>
        <v>0</v>
      </c>
      <c r="K139" s="49">
        <f t="shared" si="111"/>
        <v>0</v>
      </c>
      <c r="L139" s="49">
        <f t="shared" si="111"/>
        <v>0</v>
      </c>
      <c r="M139" s="49">
        <f t="shared" si="111"/>
        <v>0</v>
      </c>
      <c r="N139" s="49">
        <f t="shared" si="111"/>
        <v>0</v>
      </c>
      <c r="O139" s="49">
        <f t="shared" si="111"/>
        <v>0</v>
      </c>
      <c r="P139" s="49">
        <f t="shared" si="111"/>
        <v>0</v>
      </c>
      <c r="Q139" s="49">
        <f t="shared" si="111"/>
        <v>0</v>
      </c>
      <c r="R139" s="50"/>
    </row>
    <row r="140" spans="1:20" s="13" customFormat="1" ht="13.5" customHeight="1" thickBot="1" x14ac:dyDescent="0.2">
      <c r="A140" s="113"/>
      <c r="B140" s="116"/>
      <c r="C140" s="83"/>
      <c r="D140" s="26" t="s">
        <v>10</v>
      </c>
      <c r="E140" s="25"/>
      <c r="F140" s="49">
        <f>$E140*F137</f>
        <v>0</v>
      </c>
      <c r="G140" s="49">
        <f t="shared" ref="G140:Q141" si="112">$E140*G137</f>
        <v>0</v>
      </c>
      <c r="H140" s="49">
        <f t="shared" si="112"/>
        <v>0</v>
      </c>
      <c r="I140" s="49">
        <f t="shared" si="112"/>
        <v>0</v>
      </c>
      <c r="J140" s="49">
        <f t="shared" si="112"/>
        <v>0</v>
      </c>
      <c r="K140" s="49">
        <f t="shared" si="112"/>
        <v>0</v>
      </c>
      <c r="L140" s="49">
        <f t="shared" si="112"/>
        <v>0</v>
      </c>
      <c r="M140" s="49">
        <f t="shared" si="112"/>
        <v>0</v>
      </c>
      <c r="N140" s="49">
        <f t="shared" si="112"/>
        <v>0</v>
      </c>
      <c r="O140" s="49">
        <f t="shared" si="112"/>
        <v>0</v>
      </c>
      <c r="P140" s="49">
        <f t="shared" si="112"/>
        <v>0</v>
      </c>
      <c r="Q140" s="49">
        <f t="shared" si="112"/>
        <v>0</v>
      </c>
      <c r="R140" s="50"/>
    </row>
    <row r="141" spans="1:20" s="13" customFormat="1" ht="13.5" customHeight="1" thickBot="1" x14ac:dyDescent="0.2">
      <c r="A141" s="113"/>
      <c r="B141" s="116"/>
      <c r="C141" s="83" t="s">
        <v>11</v>
      </c>
      <c r="D141" s="26" t="s">
        <v>20</v>
      </c>
      <c r="E141" s="25"/>
      <c r="F141" s="66" t="s">
        <v>35</v>
      </c>
      <c r="G141" s="66" t="s">
        <v>35</v>
      </c>
      <c r="H141" s="66" t="s">
        <v>35</v>
      </c>
      <c r="I141" s="51">
        <f>$E141*I138</f>
        <v>0</v>
      </c>
      <c r="J141" s="51">
        <f t="shared" si="112"/>
        <v>0</v>
      </c>
      <c r="K141" s="51">
        <f t="shared" si="112"/>
        <v>0</v>
      </c>
      <c r="L141" s="66" t="s">
        <v>35</v>
      </c>
      <c r="M141" s="66" t="s">
        <v>35</v>
      </c>
      <c r="N141" s="66" t="s">
        <v>35</v>
      </c>
      <c r="O141" s="66" t="s">
        <v>113</v>
      </c>
      <c r="P141" s="66" t="s">
        <v>35</v>
      </c>
      <c r="Q141" s="66" t="s">
        <v>35</v>
      </c>
      <c r="R141" s="50"/>
    </row>
    <row r="142" spans="1:20" s="13" customFormat="1" ht="13.5" customHeight="1" thickBot="1" x14ac:dyDescent="0.2">
      <c r="A142" s="113"/>
      <c r="B142" s="116"/>
      <c r="C142" s="83"/>
      <c r="D142" s="26" t="s">
        <v>21</v>
      </c>
      <c r="E142" s="25"/>
      <c r="F142" s="51">
        <f>$E142*F138</f>
        <v>0</v>
      </c>
      <c r="G142" s="51">
        <f t="shared" ref="G142:H142" si="113">$E142*G138</f>
        <v>0</v>
      </c>
      <c r="H142" s="51">
        <f t="shared" si="113"/>
        <v>0</v>
      </c>
      <c r="I142" s="66" t="s">
        <v>36</v>
      </c>
      <c r="J142" s="66" t="s">
        <v>36</v>
      </c>
      <c r="K142" s="66" t="s">
        <v>36</v>
      </c>
      <c r="L142" s="51">
        <f>$E142*L138</f>
        <v>0</v>
      </c>
      <c r="M142" s="51">
        <f t="shared" ref="M142:Q142" si="114">$E142*M138</f>
        <v>0</v>
      </c>
      <c r="N142" s="51">
        <f t="shared" si="114"/>
        <v>0</v>
      </c>
      <c r="O142" s="51">
        <f t="shared" si="114"/>
        <v>0</v>
      </c>
      <c r="P142" s="51">
        <f t="shared" si="114"/>
        <v>0</v>
      </c>
      <c r="Q142" s="51">
        <f t="shared" si="114"/>
        <v>0</v>
      </c>
      <c r="R142" s="50"/>
    </row>
    <row r="143" spans="1:20" s="13" customFormat="1" ht="13.5" customHeight="1" x14ac:dyDescent="0.15">
      <c r="A143" s="113"/>
      <c r="B143" s="116"/>
      <c r="C143" s="84" t="s">
        <v>23</v>
      </c>
      <c r="D143" s="85"/>
      <c r="E143" s="27">
        <v>-2.2799999999999998</v>
      </c>
      <c r="F143" s="52">
        <f>$E143*F138</f>
        <v>-21001.079999999998</v>
      </c>
      <c r="G143" s="52">
        <f t="shared" ref="G143:Q143" si="115">$E143*G138</f>
        <v>-24063.119999999999</v>
      </c>
      <c r="H143" s="52">
        <f t="shared" si="115"/>
        <v>-28965.119999999999</v>
      </c>
      <c r="I143" s="52">
        <f t="shared" si="115"/>
        <v>-33796.439999999995</v>
      </c>
      <c r="J143" s="52">
        <f t="shared" si="115"/>
        <v>-16593.84</v>
      </c>
      <c r="K143" s="52">
        <f t="shared" si="115"/>
        <v>-28057.679999999997</v>
      </c>
      <c r="L143" s="52">
        <f t="shared" si="115"/>
        <v>-25326.239999999998</v>
      </c>
      <c r="M143" s="52">
        <f t="shared" si="115"/>
        <v>-20428.8</v>
      </c>
      <c r="N143" s="52">
        <f t="shared" si="115"/>
        <v>-23114.639999999999</v>
      </c>
      <c r="O143" s="52">
        <f t="shared" si="115"/>
        <v>-26270.159999999996</v>
      </c>
      <c r="P143" s="52">
        <f t="shared" si="115"/>
        <v>-27644.999999999996</v>
      </c>
      <c r="Q143" s="52">
        <f t="shared" si="115"/>
        <v>-22350.839999999997</v>
      </c>
      <c r="R143" s="53"/>
    </row>
    <row r="144" spans="1:20" s="13" customFormat="1" ht="13.5" customHeight="1" x14ac:dyDescent="0.15">
      <c r="A144" s="113"/>
      <c r="B144" s="116"/>
      <c r="C144" s="86" t="s">
        <v>30</v>
      </c>
      <c r="D144" s="87"/>
      <c r="E144" s="28">
        <v>1.4</v>
      </c>
      <c r="F144" s="54">
        <f>INT($E144*F138)</f>
        <v>12895</v>
      </c>
      <c r="G144" s="54">
        <f t="shared" ref="G144:Q144" si="116">INT($E144*G138)</f>
        <v>14775</v>
      </c>
      <c r="H144" s="54">
        <f t="shared" si="116"/>
        <v>17785</v>
      </c>
      <c r="I144" s="54">
        <f t="shared" si="116"/>
        <v>20752</v>
      </c>
      <c r="J144" s="54">
        <f t="shared" si="116"/>
        <v>10189</v>
      </c>
      <c r="K144" s="54">
        <f t="shared" si="116"/>
        <v>17228</v>
      </c>
      <c r="L144" s="54">
        <f t="shared" si="116"/>
        <v>15551</v>
      </c>
      <c r="M144" s="54">
        <f t="shared" si="116"/>
        <v>12544</v>
      </c>
      <c r="N144" s="54">
        <f t="shared" si="116"/>
        <v>14193</v>
      </c>
      <c r="O144" s="54">
        <f t="shared" si="116"/>
        <v>16130</v>
      </c>
      <c r="P144" s="54">
        <f t="shared" si="116"/>
        <v>16975</v>
      </c>
      <c r="Q144" s="54">
        <f t="shared" si="116"/>
        <v>13724</v>
      </c>
      <c r="R144" s="48"/>
    </row>
    <row r="145" spans="1:20" s="13" customFormat="1" ht="13.5" customHeight="1" x14ac:dyDescent="0.15">
      <c r="A145" s="114"/>
      <c r="B145" s="117"/>
      <c r="C145" s="88" t="s">
        <v>12</v>
      </c>
      <c r="D145" s="89"/>
      <c r="E145" s="90"/>
      <c r="F145" s="55">
        <f>INT(SUM(F139:F144))</f>
        <v>-8107</v>
      </c>
      <c r="G145" s="55">
        <f>INT(SUM(G139:G144))</f>
        <v>-9289</v>
      </c>
      <c r="H145" s="55">
        <f t="shared" ref="H145:P145" si="117">INT(SUM(H139:H144))</f>
        <v>-11181</v>
      </c>
      <c r="I145" s="55">
        <f t="shared" si="117"/>
        <v>-13045</v>
      </c>
      <c r="J145" s="55">
        <f t="shared" si="117"/>
        <v>-6405</v>
      </c>
      <c r="K145" s="55">
        <f t="shared" si="117"/>
        <v>-10830</v>
      </c>
      <c r="L145" s="55">
        <f t="shared" si="117"/>
        <v>-9776</v>
      </c>
      <c r="M145" s="55">
        <f t="shared" si="117"/>
        <v>-7885</v>
      </c>
      <c r="N145" s="55">
        <f t="shared" si="117"/>
        <v>-8922</v>
      </c>
      <c r="O145" s="55">
        <f t="shared" si="117"/>
        <v>-10141</v>
      </c>
      <c r="P145" s="55">
        <f t="shared" si="117"/>
        <v>-10670</v>
      </c>
      <c r="Q145" s="55">
        <f>INT(SUM(Q139:Q144))</f>
        <v>-8627</v>
      </c>
      <c r="R145" s="55">
        <f>SUM(F145:Q145)</f>
        <v>-114878</v>
      </c>
      <c r="T145" s="69">
        <f t="shared" ref="T145" si="118">R145</f>
        <v>-114878</v>
      </c>
    </row>
    <row r="146" spans="1:20" s="13" customFormat="1" ht="13.5" customHeight="1" x14ac:dyDescent="0.15">
      <c r="A146" s="73">
        <v>52</v>
      </c>
      <c r="B146" s="115" t="s">
        <v>89</v>
      </c>
      <c r="C146" s="79" t="s">
        <v>6</v>
      </c>
      <c r="D146" s="80"/>
      <c r="E146" s="81"/>
      <c r="F146" s="46">
        <v>65</v>
      </c>
      <c r="G146" s="46">
        <v>65</v>
      </c>
      <c r="H146" s="46">
        <v>65</v>
      </c>
      <c r="I146" s="46">
        <v>65</v>
      </c>
      <c r="J146" s="46">
        <v>65</v>
      </c>
      <c r="K146" s="46">
        <v>65</v>
      </c>
      <c r="L146" s="46">
        <v>65</v>
      </c>
      <c r="M146" s="46">
        <v>65</v>
      </c>
      <c r="N146" s="46">
        <v>65</v>
      </c>
      <c r="O146" s="46">
        <v>65</v>
      </c>
      <c r="P146" s="46">
        <v>65</v>
      </c>
      <c r="Q146" s="46">
        <v>65</v>
      </c>
      <c r="R146" s="47" t="s">
        <v>7</v>
      </c>
    </row>
    <row r="147" spans="1:20" s="13" customFormat="1" ht="14.25" customHeight="1" thickBot="1" x14ac:dyDescent="0.2">
      <c r="A147" s="113"/>
      <c r="B147" s="116"/>
      <c r="C147" s="23" t="s">
        <v>22</v>
      </c>
      <c r="D147" s="82" t="s">
        <v>9</v>
      </c>
      <c r="E147" s="82"/>
      <c r="F147" s="67">
        <v>6057</v>
      </c>
      <c r="G147" s="67">
        <v>6218</v>
      </c>
      <c r="H147" s="67">
        <v>8120</v>
      </c>
      <c r="I147" s="67">
        <v>10776</v>
      </c>
      <c r="J147" s="67">
        <v>6823</v>
      </c>
      <c r="K147" s="67">
        <v>9423</v>
      </c>
      <c r="L147" s="67">
        <v>7677</v>
      </c>
      <c r="M147" s="67">
        <v>7173</v>
      </c>
      <c r="N147" s="67">
        <v>9869</v>
      </c>
      <c r="O147" s="67">
        <v>9198</v>
      </c>
      <c r="P147" s="67">
        <v>10318</v>
      </c>
      <c r="Q147" s="67">
        <v>7419</v>
      </c>
      <c r="R147" s="48"/>
    </row>
    <row r="148" spans="1:20" s="13" customFormat="1" ht="13.5" customHeight="1" thickBot="1" x14ac:dyDescent="0.2">
      <c r="A148" s="113"/>
      <c r="B148" s="116"/>
      <c r="C148" s="83" t="s">
        <v>8</v>
      </c>
      <c r="D148" s="24" t="s">
        <v>9</v>
      </c>
      <c r="E148" s="25"/>
      <c r="F148" s="49">
        <f>$E148*F146*(185-100)/100</f>
        <v>0</v>
      </c>
      <c r="G148" s="49">
        <f t="shared" ref="G148:Q148" si="119">$E148*G146*(185-100)/100</f>
        <v>0</v>
      </c>
      <c r="H148" s="49">
        <f t="shared" si="119"/>
        <v>0</v>
      </c>
      <c r="I148" s="49">
        <f t="shared" si="119"/>
        <v>0</v>
      </c>
      <c r="J148" s="49">
        <f t="shared" si="119"/>
        <v>0</v>
      </c>
      <c r="K148" s="49">
        <f t="shared" si="119"/>
        <v>0</v>
      </c>
      <c r="L148" s="49">
        <f t="shared" si="119"/>
        <v>0</v>
      </c>
      <c r="M148" s="49">
        <f t="shared" si="119"/>
        <v>0</v>
      </c>
      <c r="N148" s="49">
        <f t="shared" si="119"/>
        <v>0</v>
      </c>
      <c r="O148" s="49">
        <f t="shared" si="119"/>
        <v>0</v>
      </c>
      <c r="P148" s="49">
        <f t="shared" si="119"/>
        <v>0</v>
      </c>
      <c r="Q148" s="49">
        <f t="shared" si="119"/>
        <v>0</v>
      </c>
      <c r="R148" s="50"/>
    </row>
    <row r="149" spans="1:20" s="13" customFormat="1" ht="13.5" customHeight="1" thickBot="1" x14ac:dyDescent="0.2">
      <c r="A149" s="113"/>
      <c r="B149" s="116"/>
      <c r="C149" s="83"/>
      <c r="D149" s="26" t="s">
        <v>10</v>
      </c>
      <c r="E149" s="25"/>
      <c r="F149" s="49">
        <f>$E149*F146</f>
        <v>0</v>
      </c>
      <c r="G149" s="49">
        <f t="shared" ref="G149:Q150" si="120">$E149*G146</f>
        <v>0</v>
      </c>
      <c r="H149" s="49">
        <f t="shared" si="120"/>
        <v>0</v>
      </c>
      <c r="I149" s="49">
        <f t="shared" si="120"/>
        <v>0</v>
      </c>
      <c r="J149" s="49">
        <f t="shared" si="120"/>
        <v>0</v>
      </c>
      <c r="K149" s="49">
        <f t="shared" si="120"/>
        <v>0</v>
      </c>
      <c r="L149" s="49">
        <f t="shared" si="120"/>
        <v>0</v>
      </c>
      <c r="M149" s="49">
        <f t="shared" si="120"/>
        <v>0</v>
      </c>
      <c r="N149" s="49">
        <f t="shared" si="120"/>
        <v>0</v>
      </c>
      <c r="O149" s="49">
        <f t="shared" si="120"/>
        <v>0</v>
      </c>
      <c r="P149" s="49">
        <f t="shared" si="120"/>
        <v>0</v>
      </c>
      <c r="Q149" s="49">
        <f t="shared" si="120"/>
        <v>0</v>
      </c>
      <c r="R149" s="50"/>
    </row>
    <row r="150" spans="1:20" s="13" customFormat="1" ht="13.5" customHeight="1" thickBot="1" x14ac:dyDescent="0.2">
      <c r="A150" s="113"/>
      <c r="B150" s="116"/>
      <c r="C150" s="83" t="s">
        <v>11</v>
      </c>
      <c r="D150" s="26" t="s">
        <v>20</v>
      </c>
      <c r="E150" s="25"/>
      <c r="F150" s="66" t="s">
        <v>35</v>
      </c>
      <c r="G150" s="66" t="s">
        <v>35</v>
      </c>
      <c r="H150" s="66" t="s">
        <v>113</v>
      </c>
      <c r="I150" s="51">
        <f>$E150*I147</f>
        <v>0</v>
      </c>
      <c r="J150" s="51">
        <f t="shared" si="120"/>
        <v>0</v>
      </c>
      <c r="K150" s="51">
        <f t="shared" si="120"/>
        <v>0</v>
      </c>
      <c r="L150" s="66" t="s">
        <v>113</v>
      </c>
      <c r="M150" s="66" t="s">
        <v>113</v>
      </c>
      <c r="N150" s="66" t="s">
        <v>35</v>
      </c>
      <c r="O150" s="66" t="s">
        <v>35</v>
      </c>
      <c r="P150" s="66" t="s">
        <v>35</v>
      </c>
      <c r="Q150" s="66" t="s">
        <v>113</v>
      </c>
      <c r="R150" s="50"/>
    </row>
    <row r="151" spans="1:20" s="13" customFormat="1" ht="13.5" customHeight="1" thickBot="1" x14ac:dyDescent="0.2">
      <c r="A151" s="113"/>
      <c r="B151" s="116"/>
      <c r="C151" s="83"/>
      <c r="D151" s="26" t="s">
        <v>21</v>
      </c>
      <c r="E151" s="25"/>
      <c r="F151" s="51">
        <f>$E151*F147</f>
        <v>0</v>
      </c>
      <c r="G151" s="51">
        <f t="shared" ref="G151:H151" si="121">$E151*G147</f>
        <v>0</v>
      </c>
      <c r="H151" s="51">
        <f t="shared" si="121"/>
        <v>0</v>
      </c>
      <c r="I151" s="66" t="s">
        <v>36</v>
      </c>
      <c r="J151" s="66" t="s">
        <v>36</v>
      </c>
      <c r="K151" s="66" t="s">
        <v>36</v>
      </c>
      <c r="L151" s="51">
        <f>$E151*L147</f>
        <v>0</v>
      </c>
      <c r="M151" s="51">
        <f t="shared" ref="M151:Q151" si="122">$E151*M147</f>
        <v>0</v>
      </c>
      <c r="N151" s="51">
        <f t="shared" si="122"/>
        <v>0</v>
      </c>
      <c r="O151" s="51">
        <f t="shared" si="122"/>
        <v>0</v>
      </c>
      <c r="P151" s="51">
        <f t="shared" si="122"/>
        <v>0</v>
      </c>
      <c r="Q151" s="51">
        <f t="shared" si="122"/>
        <v>0</v>
      </c>
      <c r="R151" s="50"/>
    </row>
    <row r="152" spans="1:20" s="13" customFormat="1" ht="13.5" customHeight="1" x14ac:dyDescent="0.15">
      <c r="A152" s="113"/>
      <c r="B152" s="116"/>
      <c r="C152" s="84" t="s">
        <v>23</v>
      </c>
      <c r="D152" s="85"/>
      <c r="E152" s="27">
        <v>-2.2799999999999998</v>
      </c>
      <c r="F152" s="52">
        <f>$E152*F147</f>
        <v>-13809.96</v>
      </c>
      <c r="G152" s="52">
        <f t="shared" ref="G152:Q152" si="123">$E152*G147</f>
        <v>-14177.039999999999</v>
      </c>
      <c r="H152" s="52">
        <f t="shared" si="123"/>
        <v>-18513.599999999999</v>
      </c>
      <c r="I152" s="52">
        <f t="shared" si="123"/>
        <v>-24569.279999999999</v>
      </c>
      <c r="J152" s="52">
        <f t="shared" si="123"/>
        <v>-15556.439999999999</v>
      </c>
      <c r="K152" s="52">
        <f t="shared" si="123"/>
        <v>-21484.44</v>
      </c>
      <c r="L152" s="52">
        <f t="shared" si="123"/>
        <v>-17503.559999999998</v>
      </c>
      <c r="M152" s="52">
        <f t="shared" si="123"/>
        <v>-16354.439999999999</v>
      </c>
      <c r="N152" s="52">
        <f t="shared" si="123"/>
        <v>-22501.32</v>
      </c>
      <c r="O152" s="52">
        <f t="shared" si="123"/>
        <v>-20971.439999999999</v>
      </c>
      <c r="P152" s="52">
        <f t="shared" si="123"/>
        <v>-23525.039999999997</v>
      </c>
      <c r="Q152" s="52">
        <f t="shared" si="123"/>
        <v>-16915.32</v>
      </c>
      <c r="R152" s="53"/>
    </row>
    <row r="153" spans="1:20" s="13" customFormat="1" ht="13.5" customHeight="1" x14ac:dyDescent="0.15">
      <c r="A153" s="113"/>
      <c r="B153" s="116"/>
      <c r="C153" s="86" t="s">
        <v>30</v>
      </c>
      <c r="D153" s="87"/>
      <c r="E153" s="28">
        <v>1.4</v>
      </c>
      <c r="F153" s="54">
        <f>INT($E153*F147)</f>
        <v>8479</v>
      </c>
      <c r="G153" s="54">
        <f t="shared" ref="G153:Q153" si="124">INT($E153*G147)</f>
        <v>8705</v>
      </c>
      <c r="H153" s="54">
        <f t="shared" si="124"/>
        <v>11368</v>
      </c>
      <c r="I153" s="54">
        <f t="shared" si="124"/>
        <v>15086</v>
      </c>
      <c r="J153" s="54">
        <f t="shared" si="124"/>
        <v>9552</v>
      </c>
      <c r="K153" s="54">
        <f t="shared" si="124"/>
        <v>13192</v>
      </c>
      <c r="L153" s="54">
        <f t="shared" si="124"/>
        <v>10747</v>
      </c>
      <c r="M153" s="54">
        <f t="shared" si="124"/>
        <v>10042</v>
      </c>
      <c r="N153" s="54">
        <f t="shared" si="124"/>
        <v>13816</v>
      </c>
      <c r="O153" s="54">
        <f t="shared" si="124"/>
        <v>12877</v>
      </c>
      <c r="P153" s="54">
        <f t="shared" si="124"/>
        <v>14445</v>
      </c>
      <c r="Q153" s="54">
        <f t="shared" si="124"/>
        <v>10386</v>
      </c>
      <c r="R153" s="48"/>
    </row>
    <row r="154" spans="1:20" s="13" customFormat="1" ht="13.5" customHeight="1" x14ac:dyDescent="0.15">
      <c r="A154" s="114"/>
      <c r="B154" s="117"/>
      <c r="C154" s="88" t="s">
        <v>12</v>
      </c>
      <c r="D154" s="89"/>
      <c r="E154" s="90"/>
      <c r="F154" s="55">
        <f>INT(SUM(F148:F153))</f>
        <v>-5331</v>
      </c>
      <c r="G154" s="55">
        <f>INT(SUM(G148:G153))</f>
        <v>-5473</v>
      </c>
      <c r="H154" s="55">
        <f t="shared" ref="H154:P154" si="125">INT(SUM(H148:H153))</f>
        <v>-7146</v>
      </c>
      <c r="I154" s="55">
        <f t="shared" si="125"/>
        <v>-9484</v>
      </c>
      <c r="J154" s="55">
        <f t="shared" si="125"/>
        <v>-6005</v>
      </c>
      <c r="K154" s="55">
        <f t="shared" si="125"/>
        <v>-8293</v>
      </c>
      <c r="L154" s="55">
        <f t="shared" si="125"/>
        <v>-6757</v>
      </c>
      <c r="M154" s="55">
        <f t="shared" si="125"/>
        <v>-6313</v>
      </c>
      <c r="N154" s="55">
        <f t="shared" si="125"/>
        <v>-8686</v>
      </c>
      <c r="O154" s="55">
        <f t="shared" si="125"/>
        <v>-8095</v>
      </c>
      <c r="P154" s="55">
        <f t="shared" si="125"/>
        <v>-9081</v>
      </c>
      <c r="Q154" s="55">
        <f>INT(SUM(Q148:Q153))</f>
        <v>-6530</v>
      </c>
      <c r="R154" s="55">
        <f>SUM(F154:Q154)</f>
        <v>-87194</v>
      </c>
      <c r="T154" s="69">
        <f t="shared" ref="T154" si="126">R154</f>
        <v>-87194</v>
      </c>
    </row>
    <row r="155" spans="1:20" s="13" customFormat="1" ht="13.5" customHeight="1" x14ac:dyDescent="0.15">
      <c r="A155" s="73">
        <v>53</v>
      </c>
      <c r="B155" s="115" t="s">
        <v>90</v>
      </c>
      <c r="C155" s="79" t="s">
        <v>6</v>
      </c>
      <c r="D155" s="80"/>
      <c r="E155" s="81"/>
      <c r="F155" s="46">
        <v>50</v>
      </c>
      <c r="G155" s="46">
        <v>50</v>
      </c>
      <c r="H155" s="46">
        <v>50</v>
      </c>
      <c r="I155" s="46">
        <v>50</v>
      </c>
      <c r="J155" s="46">
        <v>50</v>
      </c>
      <c r="K155" s="46">
        <v>50</v>
      </c>
      <c r="L155" s="46">
        <v>50</v>
      </c>
      <c r="M155" s="46">
        <v>50</v>
      </c>
      <c r="N155" s="46">
        <v>50</v>
      </c>
      <c r="O155" s="46">
        <v>50</v>
      </c>
      <c r="P155" s="46">
        <v>50</v>
      </c>
      <c r="Q155" s="46">
        <v>50</v>
      </c>
      <c r="R155" s="47" t="s">
        <v>7</v>
      </c>
    </row>
    <row r="156" spans="1:20" s="13" customFormat="1" ht="14.25" customHeight="1" thickBot="1" x14ac:dyDescent="0.2">
      <c r="A156" s="113"/>
      <c r="B156" s="116"/>
      <c r="C156" s="23" t="s">
        <v>22</v>
      </c>
      <c r="D156" s="82" t="s">
        <v>9</v>
      </c>
      <c r="E156" s="82"/>
      <c r="F156" s="67">
        <v>5052</v>
      </c>
      <c r="G156" s="67">
        <v>5412</v>
      </c>
      <c r="H156" s="67">
        <v>6504</v>
      </c>
      <c r="I156" s="67">
        <v>9966</v>
      </c>
      <c r="J156" s="67">
        <v>5571</v>
      </c>
      <c r="K156" s="67">
        <v>5109</v>
      </c>
      <c r="L156" s="67">
        <v>6452</v>
      </c>
      <c r="M156" s="67">
        <v>5486</v>
      </c>
      <c r="N156" s="67">
        <v>6465</v>
      </c>
      <c r="O156" s="67">
        <v>5650</v>
      </c>
      <c r="P156" s="67">
        <v>6105</v>
      </c>
      <c r="Q156" s="67">
        <v>5122</v>
      </c>
      <c r="R156" s="48"/>
    </row>
    <row r="157" spans="1:20" s="13" customFormat="1" ht="13.5" customHeight="1" thickBot="1" x14ac:dyDescent="0.2">
      <c r="A157" s="113"/>
      <c r="B157" s="116"/>
      <c r="C157" s="83" t="s">
        <v>8</v>
      </c>
      <c r="D157" s="24" t="s">
        <v>9</v>
      </c>
      <c r="E157" s="25"/>
      <c r="F157" s="49">
        <f>$E157*F155*(185-100)/100</f>
        <v>0</v>
      </c>
      <c r="G157" s="49">
        <f t="shared" ref="G157:Q157" si="127">$E157*G155*(185-100)/100</f>
        <v>0</v>
      </c>
      <c r="H157" s="49">
        <f t="shared" si="127"/>
        <v>0</v>
      </c>
      <c r="I157" s="49">
        <f t="shared" si="127"/>
        <v>0</v>
      </c>
      <c r="J157" s="49">
        <f t="shared" si="127"/>
        <v>0</v>
      </c>
      <c r="K157" s="49">
        <f t="shared" si="127"/>
        <v>0</v>
      </c>
      <c r="L157" s="49">
        <f t="shared" si="127"/>
        <v>0</v>
      </c>
      <c r="M157" s="49">
        <f t="shared" si="127"/>
        <v>0</v>
      </c>
      <c r="N157" s="49">
        <f t="shared" si="127"/>
        <v>0</v>
      </c>
      <c r="O157" s="49">
        <f t="shared" si="127"/>
        <v>0</v>
      </c>
      <c r="P157" s="49">
        <f t="shared" si="127"/>
        <v>0</v>
      </c>
      <c r="Q157" s="49">
        <f t="shared" si="127"/>
        <v>0</v>
      </c>
      <c r="R157" s="50"/>
    </row>
    <row r="158" spans="1:20" s="13" customFormat="1" ht="13.5" customHeight="1" thickBot="1" x14ac:dyDescent="0.2">
      <c r="A158" s="113"/>
      <c r="B158" s="116"/>
      <c r="C158" s="83"/>
      <c r="D158" s="26" t="s">
        <v>10</v>
      </c>
      <c r="E158" s="25"/>
      <c r="F158" s="49">
        <f>$E158*F155</f>
        <v>0</v>
      </c>
      <c r="G158" s="49">
        <f t="shared" ref="G158:Q159" si="128">$E158*G155</f>
        <v>0</v>
      </c>
      <c r="H158" s="49">
        <f t="shared" si="128"/>
        <v>0</v>
      </c>
      <c r="I158" s="49">
        <f t="shared" si="128"/>
        <v>0</v>
      </c>
      <c r="J158" s="49">
        <f t="shared" si="128"/>
        <v>0</v>
      </c>
      <c r="K158" s="49">
        <f t="shared" si="128"/>
        <v>0</v>
      </c>
      <c r="L158" s="49">
        <f t="shared" si="128"/>
        <v>0</v>
      </c>
      <c r="M158" s="49">
        <f t="shared" si="128"/>
        <v>0</v>
      </c>
      <c r="N158" s="49">
        <f t="shared" si="128"/>
        <v>0</v>
      </c>
      <c r="O158" s="49">
        <f t="shared" si="128"/>
        <v>0</v>
      </c>
      <c r="P158" s="49">
        <f t="shared" si="128"/>
        <v>0</v>
      </c>
      <c r="Q158" s="49">
        <f t="shared" si="128"/>
        <v>0</v>
      </c>
      <c r="R158" s="50"/>
    </row>
    <row r="159" spans="1:20" s="13" customFormat="1" ht="13.5" customHeight="1" thickBot="1" x14ac:dyDescent="0.2">
      <c r="A159" s="113"/>
      <c r="B159" s="116"/>
      <c r="C159" s="83" t="s">
        <v>11</v>
      </c>
      <c r="D159" s="26" t="s">
        <v>20</v>
      </c>
      <c r="E159" s="25"/>
      <c r="F159" s="66" t="s">
        <v>35</v>
      </c>
      <c r="G159" s="66" t="s">
        <v>35</v>
      </c>
      <c r="H159" s="66" t="s">
        <v>113</v>
      </c>
      <c r="I159" s="51">
        <f>$E159*I156</f>
        <v>0</v>
      </c>
      <c r="J159" s="51">
        <f t="shared" si="128"/>
        <v>0</v>
      </c>
      <c r="K159" s="51">
        <f t="shared" si="128"/>
        <v>0</v>
      </c>
      <c r="L159" s="66" t="s">
        <v>35</v>
      </c>
      <c r="M159" s="66" t="s">
        <v>35</v>
      </c>
      <c r="N159" s="66" t="s">
        <v>35</v>
      </c>
      <c r="O159" s="66" t="s">
        <v>35</v>
      </c>
      <c r="P159" s="66" t="s">
        <v>113</v>
      </c>
      <c r="Q159" s="66" t="s">
        <v>35</v>
      </c>
      <c r="R159" s="50"/>
    </row>
    <row r="160" spans="1:20" s="13" customFormat="1" ht="13.5" customHeight="1" thickBot="1" x14ac:dyDescent="0.2">
      <c r="A160" s="113"/>
      <c r="B160" s="116"/>
      <c r="C160" s="83"/>
      <c r="D160" s="26" t="s">
        <v>21</v>
      </c>
      <c r="E160" s="25"/>
      <c r="F160" s="51">
        <f>$E160*F156</f>
        <v>0</v>
      </c>
      <c r="G160" s="51">
        <f t="shared" ref="G160:H160" si="129">$E160*G156</f>
        <v>0</v>
      </c>
      <c r="H160" s="51">
        <f t="shared" si="129"/>
        <v>0</v>
      </c>
      <c r="I160" s="66" t="s">
        <v>36</v>
      </c>
      <c r="J160" s="66" t="s">
        <v>36</v>
      </c>
      <c r="K160" s="66" t="s">
        <v>36</v>
      </c>
      <c r="L160" s="51">
        <f>$E160*L156</f>
        <v>0</v>
      </c>
      <c r="M160" s="51">
        <f t="shared" ref="M160:Q160" si="130">$E160*M156</f>
        <v>0</v>
      </c>
      <c r="N160" s="51">
        <f t="shared" si="130"/>
        <v>0</v>
      </c>
      <c r="O160" s="51">
        <f t="shared" si="130"/>
        <v>0</v>
      </c>
      <c r="P160" s="51">
        <f t="shared" si="130"/>
        <v>0</v>
      </c>
      <c r="Q160" s="51">
        <f t="shared" si="130"/>
        <v>0</v>
      </c>
      <c r="R160" s="50"/>
    </row>
    <row r="161" spans="1:20" s="13" customFormat="1" ht="13.5" customHeight="1" x14ac:dyDescent="0.15">
      <c r="A161" s="113"/>
      <c r="B161" s="116"/>
      <c r="C161" s="84" t="s">
        <v>23</v>
      </c>
      <c r="D161" s="85"/>
      <c r="E161" s="27">
        <v>-2.2799999999999998</v>
      </c>
      <c r="F161" s="52">
        <f>$E161*F156</f>
        <v>-11518.56</v>
      </c>
      <c r="G161" s="52">
        <f t="shared" ref="G161:Q161" si="131">$E161*G156</f>
        <v>-12339.359999999999</v>
      </c>
      <c r="H161" s="52">
        <f t="shared" si="131"/>
        <v>-14829.119999999999</v>
      </c>
      <c r="I161" s="52">
        <f t="shared" si="131"/>
        <v>-22722.48</v>
      </c>
      <c r="J161" s="52">
        <f t="shared" si="131"/>
        <v>-12701.88</v>
      </c>
      <c r="K161" s="52">
        <f t="shared" si="131"/>
        <v>-11648.519999999999</v>
      </c>
      <c r="L161" s="52">
        <f t="shared" si="131"/>
        <v>-14710.56</v>
      </c>
      <c r="M161" s="52">
        <f t="shared" si="131"/>
        <v>-12508.079999999998</v>
      </c>
      <c r="N161" s="52">
        <f t="shared" si="131"/>
        <v>-14740.199999999999</v>
      </c>
      <c r="O161" s="52">
        <f t="shared" si="131"/>
        <v>-12881.999999999998</v>
      </c>
      <c r="P161" s="52">
        <f t="shared" si="131"/>
        <v>-13919.4</v>
      </c>
      <c r="Q161" s="52">
        <f t="shared" si="131"/>
        <v>-11678.16</v>
      </c>
      <c r="R161" s="53"/>
    </row>
    <row r="162" spans="1:20" s="13" customFormat="1" ht="13.5" customHeight="1" x14ac:dyDescent="0.15">
      <c r="A162" s="113"/>
      <c r="B162" s="116"/>
      <c r="C162" s="86" t="s">
        <v>30</v>
      </c>
      <c r="D162" s="87"/>
      <c r="E162" s="28">
        <v>1.4</v>
      </c>
      <c r="F162" s="54">
        <f>INT($E162*F156)</f>
        <v>7072</v>
      </c>
      <c r="G162" s="54">
        <f t="shared" ref="G162:Q162" si="132">INT($E162*G156)</f>
        <v>7576</v>
      </c>
      <c r="H162" s="54">
        <f t="shared" si="132"/>
        <v>9105</v>
      </c>
      <c r="I162" s="54">
        <f t="shared" si="132"/>
        <v>13952</v>
      </c>
      <c r="J162" s="54">
        <f t="shared" si="132"/>
        <v>7799</v>
      </c>
      <c r="K162" s="54">
        <f t="shared" si="132"/>
        <v>7152</v>
      </c>
      <c r="L162" s="54">
        <f t="shared" si="132"/>
        <v>9032</v>
      </c>
      <c r="M162" s="54">
        <f t="shared" si="132"/>
        <v>7680</v>
      </c>
      <c r="N162" s="54">
        <f t="shared" si="132"/>
        <v>9051</v>
      </c>
      <c r="O162" s="54">
        <f t="shared" si="132"/>
        <v>7910</v>
      </c>
      <c r="P162" s="54">
        <f t="shared" si="132"/>
        <v>8547</v>
      </c>
      <c r="Q162" s="54">
        <f t="shared" si="132"/>
        <v>7170</v>
      </c>
      <c r="R162" s="48"/>
    </row>
    <row r="163" spans="1:20" s="13" customFormat="1" ht="13.5" customHeight="1" x14ac:dyDescent="0.15">
      <c r="A163" s="114"/>
      <c r="B163" s="117"/>
      <c r="C163" s="88" t="s">
        <v>12</v>
      </c>
      <c r="D163" s="89"/>
      <c r="E163" s="90"/>
      <c r="F163" s="55">
        <f>INT(SUM(F157:F162))</f>
        <v>-4447</v>
      </c>
      <c r="G163" s="55">
        <f>INT(SUM(G157:G162))</f>
        <v>-4764</v>
      </c>
      <c r="H163" s="55">
        <f t="shared" ref="H163:P163" si="133">INT(SUM(H157:H162))</f>
        <v>-5725</v>
      </c>
      <c r="I163" s="55">
        <f t="shared" si="133"/>
        <v>-8771</v>
      </c>
      <c r="J163" s="55">
        <f t="shared" si="133"/>
        <v>-4903</v>
      </c>
      <c r="K163" s="55">
        <f t="shared" si="133"/>
        <v>-4497</v>
      </c>
      <c r="L163" s="55">
        <f t="shared" si="133"/>
        <v>-5679</v>
      </c>
      <c r="M163" s="55">
        <f t="shared" si="133"/>
        <v>-4829</v>
      </c>
      <c r="N163" s="55">
        <f t="shared" si="133"/>
        <v>-5690</v>
      </c>
      <c r="O163" s="55">
        <f t="shared" si="133"/>
        <v>-4972</v>
      </c>
      <c r="P163" s="55">
        <f t="shared" si="133"/>
        <v>-5373</v>
      </c>
      <c r="Q163" s="55">
        <f>INT(SUM(Q157:Q162))</f>
        <v>-4509</v>
      </c>
      <c r="R163" s="55">
        <f>SUM(F163:Q163)</f>
        <v>-64159</v>
      </c>
      <c r="T163" s="69">
        <f t="shared" ref="T163" si="134">R163</f>
        <v>-64159</v>
      </c>
    </row>
    <row r="164" spans="1:20" s="13" customFormat="1" ht="13.5" customHeight="1" x14ac:dyDescent="0.15">
      <c r="A164" s="73">
        <v>54</v>
      </c>
      <c r="B164" s="115" t="s">
        <v>91</v>
      </c>
      <c r="C164" s="79" t="s">
        <v>6</v>
      </c>
      <c r="D164" s="80"/>
      <c r="E164" s="81"/>
      <c r="F164" s="46">
        <v>65</v>
      </c>
      <c r="G164" s="46">
        <v>65</v>
      </c>
      <c r="H164" s="46">
        <v>65</v>
      </c>
      <c r="I164" s="46">
        <v>65</v>
      </c>
      <c r="J164" s="46">
        <v>65</v>
      </c>
      <c r="K164" s="46">
        <v>65</v>
      </c>
      <c r="L164" s="46">
        <v>65</v>
      </c>
      <c r="M164" s="46">
        <v>65</v>
      </c>
      <c r="N164" s="46">
        <v>65</v>
      </c>
      <c r="O164" s="46">
        <v>65</v>
      </c>
      <c r="P164" s="46">
        <v>65</v>
      </c>
      <c r="Q164" s="46">
        <v>65</v>
      </c>
      <c r="R164" s="47" t="s">
        <v>7</v>
      </c>
    </row>
    <row r="165" spans="1:20" s="13" customFormat="1" ht="14.25" customHeight="1" thickBot="1" x14ac:dyDescent="0.2">
      <c r="A165" s="113"/>
      <c r="B165" s="116"/>
      <c r="C165" s="23" t="s">
        <v>22</v>
      </c>
      <c r="D165" s="82" t="s">
        <v>9</v>
      </c>
      <c r="E165" s="82"/>
      <c r="F165" s="67">
        <v>6470</v>
      </c>
      <c r="G165" s="67">
        <v>6712</v>
      </c>
      <c r="H165" s="67">
        <v>8528</v>
      </c>
      <c r="I165" s="67">
        <v>10753</v>
      </c>
      <c r="J165" s="67">
        <v>5899</v>
      </c>
      <c r="K165" s="67">
        <v>9457</v>
      </c>
      <c r="L165" s="67">
        <v>6934</v>
      </c>
      <c r="M165" s="67">
        <v>6545</v>
      </c>
      <c r="N165" s="67">
        <v>9187</v>
      </c>
      <c r="O165" s="67">
        <v>9287</v>
      </c>
      <c r="P165" s="67">
        <v>9501</v>
      </c>
      <c r="Q165" s="67">
        <v>6747</v>
      </c>
      <c r="R165" s="48"/>
    </row>
    <row r="166" spans="1:20" s="13" customFormat="1" ht="13.5" customHeight="1" thickBot="1" x14ac:dyDescent="0.2">
      <c r="A166" s="113"/>
      <c r="B166" s="116"/>
      <c r="C166" s="83" t="s">
        <v>8</v>
      </c>
      <c r="D166" s="24" t="s">
        <v>9</v>
      </c>
      <c r="E166" s="25"/>
      <c r="F166" s="49">
        <f>$E166*F164*(185-100)/100</f>
        <v>0</v>
      </c>
      <c r="G166" s="49">
        <f t="shared" ref="G166:Q166" si="135">$E166*G164*(185-100)/100</f>
        <v>0</v>
      </c>
      <c r="H166" s="49">
        <f t="shared" si="135"/>
        <v>0</v>
      </c>
      <c r="I166" s="49">
        <f t="shared" si="135"/>
        <v>0</v>
      </c>
      <c r="J166" s="49">
        <f t="shared" si="135"/>
        <v>0</v>
      </c>
      <c r="K166" s="49">
        <f t="shared" si="135"/>
        <v>0</v>
      </c>
      <c r="L166" s="49">
        <f t="shared" si="135"/>
        <v>0</v>
      </c>
      <c r="M166" s="49">
        <f t="shared" si="135"/>
        <v>0</v>
      </c>
      <c r="N166" s="49">
        <f t="shared" si="135"/>
        <v>0</v>
      </c>
      <c r="O166" s="49">
        <f t="shared" si="135"/>
        <v>0</v>
      </c>
      <c r="P166" s="49">
        <f t="shared" si="135"/>
        <v>0</v>
      </c>
      <c r="Q166" s="49">
        <f t="shared" si="135"/>
        <v>0</v>
      </c>
      <c r="R166" s="50"/>
    </row>
    <row r="167" spans="1:20" s="13" customFormat="1" ht="13.5" customHeight="1" thickBot="1" x14ac:dyDescent="0.2">
      <c r="A167" s="113"/>
      <c r="B167" s="116"/>
      <c r="C167" s="83"/>
      <c r="D167" s="26" t="s">
        <v>10</v>
      </c>
      <c r="E167" s="25"/>
      <c r="F167" s="49">
        <f>$E167*F164</f>
        <v>0</v>
      </c>
      <c r="G167" s="49">
        <f t="shared" ref="G167:Q168" si="136">$E167*G164</f>
        <v>0</v>
      </c>
      <c r="H167" s="49">
        <f t="shared" si="136"/>
        <v>0</v>
      </c>
      <c r="I167" s="49">
        <f t="shared" si="136"/>
        <v>0</v>
      </c>
      <c r="J167" s="49">
        <f t="shared" si="136"/>
        <v>0</v>
      </c>
      <c r="K167" s="49">
        <f t="shared" si="136"/>
        <v>0</v>
      </c>
      <c r="L167" s="49">
        <f t="shared" si="136"/>
        <v>0</v>
      </c>
      <c r="M167" s="49">
        <f t="shared" si="136"/>
        <v>0</v>
      </c>
      <c r="N167" s="49">
        <f t="shared" si="136"/>
        <v>0</v>
      </c>
      <c r="O167" s="49">
        <f t="shared" si="136"/>
        <v>0</v>
      </c>
      <c r="P167" s="49">
        <f t="shared" si="136"/>
        <v>0</v>
      </c>
      <c r="Q167" s="49">
        <f t="shared" si="136"/>
        <v>0</v>
      </c>
      <c r="R167" s="50"/>
    </row>
    <row r="168" spans="1:20" s="13" customFormat="1" ht="13.5" customHeight="1" thickBot="1" x14ac:dyDescent="0.2">
      <c r="A168" s="113"/>
      <c r="B168" s="116"/>
      <c r="C168" s="83" t="s">
        <v>11</v>
      </c>
      <c r="D168" s="26" t="s">
        <v>20</v>
      </c>
      <c r="E168" s="25"/>
      <c r="F168" s="66" t="s">
        <v>35</v>
      </c>
      <c r="G168" s="66" t="s">
        <v>113</v>
      </c>
      <c r="H168" s="66" t="s">
        <v>35</v>
      </c>
      <c r="I168" s="51">
        <f>$E168*I165</f>
        <v>0</v>
      </c>
      <c r="J168" s="51">
        <f t="shared" si="136"/>
        <v>0</v>
      </c>
      <c r="K168" s="51">
        <f t="shared" si="136"/>
        <v>0</v>
      </c>
      <c r="L168" s="66" t="s">
        <v>35</v>
      </c>
      <c r="M168" s="66" t="s">
        <v>113</v>
      </c>
      <c r="N168" s="66" t="s">
        <v>113</v>
      </c>
      <c r="O168" s="66" t="s">
        <v>35</v>
      </c>
      <c r="P168" s="66" t="s">
        <v>35</v>
      </c>
      <c r="Q168" s="66" t="s">
        <v>35</v>
      </c>
      <c r="R168" s="50"/>
    </row>
    <row r="169" spans="1:20" s="13" customFormat="1" ht="13.5" customHeight="1" thickBot="1" x14ac:dyDescent="0.2">
      <c r="A169" s="113"/>
      <c r="B169" s="116"/>
      <c r="C169" s="83"/>
      <c r="D169" s="26" t="s">
        <v>21</v>
      </c>
      <c r="E169" s="25"/>
      <c r="F169" s="51">
        <f>$E169*F165</f>
        <v>0</v>
      </c>
      <c r="G169" s="51">
        <f t="shared" ref="G169:H169" si="137">$E169*G165</f>
        <v>0</v>
      </c>
      <c r="H169" s="51">
        <f t="shared" si="137"/>
        <v>0</v>
      </c>
      <c r="I169" s="66" t="s">
        <v>36</v>
      </c>
      <c r="J169" s="66" t="s">
        <v>36</v>
      </c>
      <c r="K169" s="66" t="s">
        <v>36</v>
      </c>
      <c r="L169" s="51">
        <f>$E169*L165</f>
        <v>0</v>
      </c>
      <c r="M169" s="51">
        <f t="shared" ref="M169:Q169" si="138">$E169*M165</f>
        <v>0</v>
      </c>
      <c r="N169" s="51">
        <f t="shared" si="138"/>
        <v>0</v>
      </c>
      <c r="O169" s="51">
        <f t="shared" si="138"/>
        <v>0</v>
      </c>
      <c r="P169" s="51">
        <f t="shared" si="138"/>
        <v>0</v>
      </c>
      <c r="Q169" s="51">
        <f t="shared" si="138"/>
        <v>0</v>
      </c>
      <c r="R169" s="50"/>
    </row>
    <row r="170" spans="1:20" s="13" customFormat="1" ht="13.5" customHeight="1" x14ac:dyDescent="0.15">
      <c r="A170" s="113"/>
      <c r="B170" s="116"/>
      <c r="C170" s="84" t="s">
        <v>23</v>
      </c>
      <c r="D170" s="85"/>
      <c r="E170" s="27">
        <v>-2.2799999999999998</v>
      </c>
      <c r="F170" s="52">
        <f>$E170*F165</f>
        <v>-14751.599999999999</v>
      </c>
      <c r="G170" s="52">
        <f t="shared" ref="G170:Q170" si="139">$E170*G165</f>
        <v>-15303.359999999999</v>
      </c>
      <c r="H170" s="52">
        <f t="shared" si="139"/>
        <v>-19443.84</v>
      </c>
      <c r="I170" s="52">
        <f t="shared" si="139"/>
        <v>-24516.839999999997</v>
      </c>
      <c r="J170" s="52">
        <f t="shared" si="139"/>
        <v>-13449.72</v>
      </c>
      <c r="K170" s="52">
        <f t="shared" si="139"/>
        <v>-21561.96</v>
      </c>
      <c r="L170" s="52">
        <f t="shared" si="139"/>
        <v>-15809.519999999999</v>
      </c>
      <c r="M170" s="52">
        <f t="shared" si="139"/>
        <v>-14922.599999999999</v>
      </c>
      <c r="N170" s="52">
        <f t="shared" si="139"/>
        <v>-20946.359999999997</v>
      </c>
      <c r="O170" s="52">
        <f t="shared" si="139"/>
        <v>-21174.359999999997</v>
      </c>
      <c r="P170" s="52">
        <f t="shared" si="139"/>
        <v>-21662.28</v>
      </c>
      <c r="Q170" s="52">
        <f t="shared" si="139"/>
        <v>-15383.159999999998</v>
      </c>
      <c r="R170" s="53"/>
    </row>
    <row r="171" spans="1:20" s="13" customFormat="1" ht="13.5" customHeight="1" x14ac:dyDescent="0.15">
      <c r="A171" s="113"/>
      <c r="B171" s="116"/>
      <c r="C171" s="86" t="s">
        <v>30</v>
      </c>
      <c r="D171" s="87"/>
      <c r="E171" s="28">
        <v>1.4</v>
      </c>
      <c r="F171" s="54">
        <f>INT($E171*F165)</f>
        <v>9058</v>
      </c>
      <c r="G171" s="54">
        <f t="shared" ref="G171:Q171" si="140">INT($E171*G165)</f>
        <v>9396</v>
      </c>
      <c r="H171" s="54">
        <f t="shared" si="140"/>
        <v>11939</v>
      </c>
      <c r="I171" s="54">
        <f t="shared" si="140"/>
        <v>15054</v>
      </c>
      <c r="J171" s="54">
        <f t="shared" si="140"/>
        <v>8258</v>
      </c>
      <c r="K171" s="54">
        <f t="shared" si="140"/>
        <v>13239</v>
      </c>
      <c r="L171" s="54">
        <f t="shared" si="140"/>
        <v>9707</v>
      </c>
      <c r="M171" s="54">
        <f t="shared" si="140"/>
        <v>9163</v>
      </c>
      <c r="N171" s="54">
        <f t="shared" si="140"/>
        <v>12861</v>
      </c>
      <c r="O171" s="54">
        <f t="shared" si="140"/>
        <v>13001</v>
      </c>
      <c r="P171" s="54">
        <f t="shared" si="140"/>
        <v>13301</v>
      </c>
      <c r="Q171" s="54">
        <f t="shared" si="140"/>
        <v>9445</v>
      </c>
      <c r="R171" s="48"/>
    </row>
    <row r="172" spans="1:20" s="13" customFormat="1" ht="13.5" customHeight="1" x14ac:dyDescent="0.15">
      <c r="A172" s="114"/>
      <c r="B172" s="117"/>
      <c r="C172" s="88" t="s">
        <v>12</v>
      </c>
      <c r="D172" s="89"/>
      <c r="E172" s="90"/>
      <c r="F172" s="55">
        <f>INT(SUM(F166:F171))</f>
        <v>-5694</v>
      </c>
      <c r="G172" s="55">
        <f>INT(SUM(G166:G171))</f>
        <v>-5908</v>
      </c>
      <c r="H172" s="55">
        <f t="shared" ref="H172:P172" si="141">INT(SUM(H166:H171))</f>
        <v>-7505</v>
      </c>
      <c r="I172" s="55">
        <f t="shared" si="141"/>
        <v>-9463</v>
      </c>
      <c r="J172" s="55">
        <f t="shared" si="141"/>
        <v>-5192</v>
      </c>
      <c r="K172" s="55">
        <f t="shared" si="141"/>
        <v>-8323</v>
      </c>
      <c r="L172" s="55">
        <f t="shared" si="141"/>
        <v>-6103</v>
      </c>
      <c r="M172" s="55">
        <f t="shared" si="141"/>
        <v>-5760</v>
      </c>
      <c r="N172" s="55">
        <f t="shared" si="141"/>
        <v>-8086</v>
      </c>
      <c r="O172" s="55">
        <f t="shared" si="141"/>
        <v>-8174</v>
      </c>
      <c r="P172" s="55">
        <f t="shared" si="141"/>
        <v>-8362</v>
      </c>
      <c r="Q172" s="55">
        <f>INT(SUM(Q166:Q171))</f>
        <v>-5939</v>
      </c>
      <c r="R172" s="55">
        <f>SUM(F172:Q172)</f>
        <v>-84509</v>
      </c>
      <c r="T172" s="69">
        <f t="shared" ref="T172" si="142">R172</f>
        <v>-84509</v>
      </c>
    </row>
    <row r="173" spans="1:20" s="13" customFormat="1" ht="13.5" customHeight="1" x14ac:dyDescent="0.15">
      <c r="A173" s="73">
        <v>55</v>
      </c>
      <c r="B173" s="115" t="s">
        <v>92</v>
      </c>
      <c r="C173" s="79" t="s">
        <v>6</v>
      </c>
      <c r="D173" s="80"/>
      <c r="E173" s="81"/>
      <c r="F173" s="46">
        <v>75</v>
      </c>
      <c r="G173" s="46">
        <v>75</v>
      </c>
      <c r="H173" s="46">
        <v>75</v>
      </c>
      <c r="I173" s="46">
        <v>75</v>
      </c>
      <c r="J173" s="46">
        <v>75</v>
      </c>
      <c r="K173" s="46">
        <v>75</v>
      </c>
      <c r="L173" s="46">
        <v>75</v>
      </c>
      <c r="M173" s="46">
        <v>75</v>
      </c>
      <c r="N173" s="46">
        <v>75</v>
      </c>
      <c r="O173" s="46">
        <v>75</v>
      </c>
      <c r="P173" s="46">
        <v>75</v>
      </c>
      <c r="Q173" s="46">
        <v>75</v>
      </c>
      <c r="R173" s="47" t="s">
        <v>7</v>
      </c>
    </row>
    <row r="174" spans="1:20" s="13" customFormat="1" ht="14.25" customHeight="1" thickBot="1" x14ac:dyDescent="0.2">
      <c r="A174" s="113"/>
      <c r="B174" s="116"/>
      <c r="C174" s="23" t="s">
        <v>22</v>
      </c>
      <c r="D174" s="82" t="s">
        <v>9</v>
      </c>
      <c r="E174" s="82"/>
      <c r="F174" s="67">
        <v>5299</v>
      </c>
      <c r="G174" s="67">
        <v>5128</v>
      </c>
      <c r="H174" s="67">
        <v>6963</v>
      </c>
      <c r="I174" s="67">
        <v>10622</v>
      </c>
      <c r="J174" s="67">
        <v>5943</v>
      </c>
      <c r="K174" s="67">
        <v>10287</v>
      </c>
      <c r="L174" s="67">
        <v>6887</v>
      </c>
      <c r="M174" s="67">
        <v>6162</v>
      </c>
      <c r="N174" s="67">
        <v>8544</v>
      </c>
      <c r="O174" s="67">
        <v>8288</v>
      </c>
      <c r="P174" s="67">
        <v>8645</v>
      </c>
      <c r="Q174" s="67">
        <v>6198</v>
      </c>
      <c r="R174" s="48"/>
    </row>
    <row r="175" spans="1:20" s="13" customFormat="1" ht="13.5" customHeight="1" thickBot="1" x14ac:dyDescent="0.2">
      <c r="A175" s="113"/>
      <c r="B175" s="116"/>
      <c r="C175" s="83" t="s">
        <v>8</v>
      </c>
      <c r="D175" s="24" t="s">
        <v>9</v>
      </c>
      <c r="E175" s="25"/>
      <c r="F175" s="49">
        <f>$E175*F173*(185-100)/100</f>
        <v>0</v>
      </c>
      <c r="G175" s="49">
        <f t="shared" ref="G175:Q175" si="143">$E175*G173*(185-100)/100</f>
        <v>0</v>
      </c>
      <c r="H175" s="49">
        <f t="shared" si="143"/>
        <v>0</v>
      </c>
      <c r="I175" s="49">
        <f t="shared" si="143"/>
        <v>0</v>
      </c>
      <c r="J175" s="49">
        <f t="shared" si="143"/>
        <v>0</v>
      </c>
      <c r="K175" s="49">
        <f t="shared" si="143"/>
        <v>0</v>
      </c>
      <c r="L175" s="49">
        <f t="shared" si="143"/>
        <v>0</v>
      </c>
      <c r="M175" s="49">
        <f t="shared" si="143"/>
        <v>0</v>
      </c>
      <c r="N175" s="49">
        <f t="shared" si="143"/>
        <v>0</v>
      </c>
      <c r="O175" s="49">
        <f t="shared" si="143"/>
        <v>0</v>
      </c>
      <c r="P175" s="49">
        <f t="shared" si="143"/>
        <v>0</v>
      </c>
      <c r="Q175" s="49">
        <f t="shared" si="143"/>
        <v>0</v>
      </c>
      <c r="R175" s="50"/>
    </row>
    <row r="176" spans="1:20" s="13" customFormat="1" ht="13.5" customHeight="1" thickBot="1" x14ac:dyDescent="0.2">
      <c r="A176" s="113"/>
      <c r="B176" s="116"/>
      <c r="C176" s="83"/>
      <c r="D176" s="26" t="s">
        <v>10</v>
      </c>
      <c r="E176" s="25"/>
      <c r="F176" s="49">
        <f>$E176*F173</f>
        <v>0</v>
      </c>
      <c r="G176" s="49">
        <f t="shared" ref="G176:Q177" si="144">$E176*G173</f>
        <v>0</v>
      </c>
      <c r="H176" s="49">
        <f t="shared" si="144"/>
        <v>0</v>
      </c>
      <c r="I176" s="49">
        <f t="shared" si="144"/>
        <v>0</v>
      </c>
      <c r="J176" s="49">
        <f t="shared" si="144"/>
        <v>0</v>
      </c>
      <c r="K176" s="49">
        <f t="shared" si="144"/>
        <v>0</v>
      </c>
      <c r="L176" s="49">
        <f t="shared" si="144"/>
        <v>0</v>
      </c>
      <c r="M176" s="49">
        <f t="shared" si="144"/>
        <v>0</v>
      </c>
      <c r="N176" s="49">
        <f t="shared" si="144"/>
        <v>0</v>
      </c>
      <c r="O176" s="49">
        <f t="shared" si="144"/>
        <v>0</v>
      </c>
      <c r="P176" s="49">
        <f t="shared" si="144"/>
        <v>0</v>
      </c>
      <c r="Q176" s="49">
        <f t="shared" si="144"/>
        <v>0</v>
      </c>
      <c r="R176" s="50"/>
    </row>
    <row r="177" spans="1:20" s="13" customFormat="1" ht="13.5" customHeight="1" thickBot="1" x14ac:dyDescent="0.2">
      <c r="A177" s="113"/>
      <c r="B177" s="116"/>
      <c r="C177" s="83" t="s">
        <v>11</v>
      </c>
      <c r="D177" s="26" t="s">
        <v>20</v>
      </c>
      <c r="E177" s="25"/>
      <c r="F177" s="66" t="s">
        <v>113</v>
      </c>
      <c r="G177" s="66" t="s">
        <v>35</v>
      </c>
      <c r="H177" s="66" t="s">
        <v>113</v>
      </c>
      <c r="I177" s="51">
        <f>$E177*I174</f>
        <v>0</v>
      </c>
      <c r="J177" s="51">
        <f t="shared" si="144"/>
        <v>0</v>
      </c>
      <c r="K177" s="51">
        <f t="shared" si="144"/>
        <v>0</v>
      </c>
      <c r="L177" s="66" t="s">
        <v>35</v>
      </c>
      <c r="M177" s="66" t="s">
        <v>35</v>
      </c>
      <c r="N177" s="66" t="s">
        <v>35</v>
      </c>
      <c r="O177" s="66" t="s">
        <v>35</v>
      </c>
      <c r="P177" s="66" t="s">
        <v>35</v>
      </c>
      <c r="Q177" s="66" t="s">
        <v>35</v>
      </c>
      <c r="R177" s="50"/>
    </row>
    <row r="178" spans="1:20" s="13" customFormat="1" ht="13.5" customHeight="1" thickBot="1" x14ac:dyDescent="0.2">
      <c r="A178" s="113"/>
      <c r="B178" s="116"/>
      <c r="C178" s="83"/>
      <c r="D178" s="26" t="s">
        <v>21</v>
      </c>
      <c r="E178" s="25"/>
      <c r="F178" s="51">
        <f>$E178*F174</f>
        <v>0</v>
      </c>
      <c r="G178" s="51">
        <f t="shared" ref="G178:H178" si="145">$E178*G174</f>
        <v>0</v>
      </c>
      <c r="H178" s="51">
        <f t="shared" si="145"/>
        <v>0</v>
      </c>
      <c r="I178" s="66" t="s">
        <v>36</v>
      </c>
      <c r="J178" s="66" t="s">
        <v>36</v>
      </c>
      <c r="K178" s="66" t="s">
        <v>36</v>
      </c>
      <c r="L178" s="51">
        <f>$E178*L174</f>
        <v>0</v>
      </c>
      <c r="M178" s="51">
        <f t="shared" ref="M178:Q178" si="146">$E178*M174</f>
        <v>0</v>
      </c>
      <c r="N178" s="51">
        <f t="shared" si="146"/>
        <v>0</v>
      </c>
      <c r="O178" s="51">
        <f t="shared" si="146"/>
        <v>0</v>
      </c>
      <c r="P178" s="51">
        <f t="shared" si="146"/>
        <v>0</v>
      </c>
      <c r="Q178" s="51">
        <f t="shared" si="146"/>
        <v>0</v>
      </c>
      <c r="R178" s="50"/>
    </row>
    <row r="179" spans="1:20" s="13" customFormat="1" ht="13.5" customHeight="1" x14ac:dyDescent="0.15">
      <c r="A179" s="113"/>
      <c r="B179" s="116"/>
      <c r="C179" s="84" t="s">
        <v>23</v>
      </c>
      <c r="D179" s="85"/>
      <c r="E179" s="27">
        <v>-2.2799999999999998</v>
      </c>
      <c r="F179" s="52">
        <f>$E179*F174</f>
        <v>-12081.72</v>
      </c>
      <c r="G179" s="52">
        <f t="shared" ref="G179:Q179" si="147">$E179*G174</f>
        <v>-11691.839999999998</v>
      </c>
      <c r="H179" s="52">
        <f t="shared" si="147"/>
        <v>-15875.64</v>
      </c>
      <c r="I179" s="52">
        <f t="shared" si="147"/>
        <v>-24218.159999999996</v>
      </c>
      <c r="J179" s="52">
        <f t="shared" si="147"/>
        <v>-13550.039999999999</v>
      </c>
      <c r="K179" s="52">
        <f t="shared" si="147"/>
        <v>-23454.359999999997</v>
      </c>
      <c r="L179" s="52">
        <f t="shared" si="147"/>
        <v>-15702.359999999999</v>
      </c>
      <c r="M179" s="52">
        <f t="shared" si="147"/>
        <v>-14049.359999999999</v>
      </c>
      <c r="N179" s="52">
        <f t="shared" si="147"/>
        <v>-19480.32</v>
      </c>
      <c r="O179" s="52">
        <f t="shared" si="147"/>
        <v>-18896.64</v>
      </c>
      <c r="P179" s="52">
        <f t="shared" si="147"/>
        <v>-19710.599999999999</v>
      </c>
      <c r="Q179" s="52">
        <f t="shared" si="147"/>
        <v>-14131.439999999999</v>
      </c>
      <c r="R179" s="53"/>
    </row>
    <row r="180" spans="1:20" s="13" customFormat="1" ht="13.5" customHeight="1" x14ac:dyDescent="0.15">
      <c r="A180" s="113"/>
      <c r="B180" s="116"/>
      <c r="C180" s="86" t="s">
        <v>30</v>
      </c>
      <c r="D180" s="87"/>
      <c r="E180" s="28">
        <v>1.4</v>
      </c>
      <c r="F180" s="54">
        <f>INT($E180*F174)</f>
        <v>7418</v>
      </c>
      <c r="G180" s="54">
        <f t="shared" ref="G180:Q180" si="148">INT($E180*G174)</f>
        <v>7179</v>
      </c>
      <c r="H180" s="54">
        <f t="shared" si="148"/>
        <v>9748</v>
      </c>
      <c r="I180" s="54">
        <f t="shared" si="148"/>
        <v>14870</v>
      </c>
      <c r="J180" s="54">
        <f t="shared" si="148"/>
        <v>8320</v>
      </c>
      <c r="K180" s="54">
        <f t="shared" si="148"/>
        <v>14401</v>
      </c>
      <c r="L180" s="54">
        <f t="shared" si="148"/>
        <v>9641</v>
      </c>
      <c r="M180" s="54">
        <f t="shared" si="148"/>
        <v>8626</v>
      </c>
      <c r="N180" s="54">
        <f t="shared" si="148"/>
        <v>11961</v>
      </c>
      <c r="O180" s="54">
        <f t="shared" si="148"/>
        <v>11603</v>
      </c>
      <c r="P180" s="54">
        <f t="shared" si="148"/>
        <v>12103</v>
      </c>
      <c r="Q180" s="54">
        <f t="shared" si="148"/>
        <v>8677</v>
      </c>
      <c r="R180" s="48"/>
    </row>
    <row r="181" spans="1:20" s="13" customFormat="1" ht="13.5" customHeight="1" x14ac:dyDescent="0.15">
      <c r="A181" s="114"/>
      <c r="B181" s="117"/>
      <c r="C181" s="88" t="s">
        <v>12</v>
      </c>
      <c r="D181" s="89"/>
      <c r="E181" s="90"/>
      <c r="F181" s="55">
        <f>INT(SUM(F175:F180))</f>
        <v>-4664</v>
      </c>
      <c r="G181" s="55">
        <f>INT(SUM(G175:G180))</f>
        <v>-4513</v>
      </c>
      <c r="H181" s="55">
        <f t="shared" ref="H181:P181" si="149">INT(SUM(H175:H180))</f>
        <v>-6128</v>
      </c>
      <c r="I181" s="55">
        <f t="shared" si="149"/>
        <v>-9349</v>
      </c>
      <c r="J181" s="55">
        <f t="shared" si="149"/>
        <v>-5231</v>
      </c>
      <c r="K181" s="55">
        <f t="shared" si="149"/>
        <v>-9054</v>
      </c>
      <c r="L181" s="55">
        <f t="shared" si="149"/>
        <v>-6062</v>
      </c>
      <c r="M181" s="55">
        <f t="shared" si="149"/>
        <v>-5424</v>
      </c>
      <c r="N181" s="55">
        <f t="shared" si="149"/>
        <v>-7520</v>
      </c>
      <c r="O181" s="55">
        <f t="shared" si="149"/>
        <v>-7294</v>
      </c>
      <c r="P181" s="55">
        <f t="shared" si="149"/>
        <v>-7608</v>
      </c>
      <c r="Q181" s="55">
        <f>INT(SUM(Q175:Q180))</f>
        <v>-5455</v>
      </c>
      <c r="R181" s="55">
        <f>SUM(F181:Q181)</f>
        <v>-78302</v>
      </c>
      <c r="T181" s="69">
        <f t="shared" ref="T181" si="150">R181</f>
        <v>-78302</v>
      </c>
    </row>
    <row r="182" spans="1:20" s="13" customFormat="1" ht="13.5" customHeight="1" x14ac:dyDescent="0.15">
      <c r="A182" s="73">
        <v>56</v>
      </c>
      <c r="B182" s="115" t="s">
        <v>93</v>
      </c>
      <c r="C182" s="79" t="s">
        <v>6</v>
      </c>
      <c r="D182" s="80"/>
      <c r="E182" s="81"/>
      <c r="F182" s="46">
        <v>57</v>
      </c>
      <c r="G182" s="46">
        <v>57</v>
      </c>
      <c r="H182" s="46">
        <v>57</v>
      </c>
      <c r="I182" s="46">
        <v>57</v>
      </c>
      <c r="J182" s="46">
        <v>57</v>
      </c>
      <c r="K182" s="46">
        <v>57</v>
      </c>
      <c r="L182" s="46">
        <v>57</v>
      </c>
      <c r="M182" s="46">
        <v>57</v>
      </c>
      <c r="N182" s="46">
        <v>57</v>
      </c>
      <c r="O182" s="46">
        <v>57</v>
      </c>
      <c r="P182" s="46">
        <v>57</v>
      </c>
      <c r="Q182" s="46">
        <v>57</v>
      </c>
      <c r="R182" s="47" t="s">
        <v>7</v>
      </c>
    </row>
    <row r="183" spans="1:20" s="13" customFormat="1" ht="14.25" customHeight="1" thickBot="1" x14ac:dyDescent="0.2">
      <c r="A183" s="113"/>
      <c r="B183" s="116"/>
      <c r="C183" s="23" t="s">
        <v>22</v>
      </c>
      <c r="D183" s="82" t="s">
        <v>9</v>
      </c>
      <c r="E183" s="82"/>
      <c r="F183" s="67">
        <v>5897</v>
      </c>
      <c r="G183" s="67">
        <v>6949</v>
      </c>
      <c r="H183" s="67">
        <v>9781</v>
      </c>
      <c r="I183" s="67">
        <v>10564</v>
      </c>
      <c r="J183" s="67">
        <v>8490</v>
      </c>
      <c r="K183" s="67">
        <v>9009</v>
      </c>
      <c r="L183" s="67">
        <v>8772</v>
      </c>
      <c r="M183" s="67">
        <v>8810</v>
      </c>
      <c r="N183" s="67">
        <v>8862</v>
      </c>
      <c r="O183" s="67">
        <v>7955</v>
      </c>
      <c r="P183" s="67">
        <v>8121</v>
      </c>
      <c r="Q183" s="67">
        <v>7286</v>
      </c>
      <c r="R183" s="48"/>
    </row>
    <row r="184" spans="1:20" s="13" customFormat="1" ht="13.5" customHeight="1" thickBot="1" x14ac:dyDescent="0.2">
      <c r="A184" s="113"/>
      <c r="B184" s="116"/>
      <c r="C184" s="83" t="s">
        <v>8</v>
      </c>
      <c r="D184" s="24" t="s">
        <v>9</v>
      </c>
      <c r="E184" s="25"/>
      <c r="F184" s="49">
        <f>$E184*F182*(185-100)/100</f>
        <v>0</v>
      </c>
      <c r="G184" s="49">
        <f t="shared" ref="G184:Q184" si="151">$E184*G182*(185-100)/100</f>
        <v>0</v>
      </c>
      <c r="H184" s="49">
        <f t="shared" si="151"/>
        <v>0</v>
      </c>
      <c r="I184" s="49">
        <f t="shared" si="151"/>
        <v>0</v>
      </c>
      <c r="J184" s="49">
        <f t="shared" si="151"/>
        <v>0</v>
      </c>
      <c r="K184" s="49">
        <f t="shared" si="151"/>
        <v>0</v>
      </c>
      <c r="L184" s="49">
        <f t="shared" si="151"/>
        <v>0</v>
      </c>
      <c r="M184" s="49">
        <f t="shared" si="151"/>
        <v>0</v>
      </c>
      <c r="N184" s="49">
        <f t="shared" si="151"/>
        <v>0</v>
      </c>
      <c r="O184" s="49">
        <f t="shared" si="151"/>
        <v>0</v>
      </c>
      <c r="P184" s="49">
        <f t="shared" si="151"/>
        <v>0</v>
      </c>
      <c r="Q184" s="49">
        <f t="shared" si="151"/>
        <v>0</v>
      </c>
      <c r="R184" s="50"/>
    </row>
    <row r="185" spans="1:20" s="13" customFormat="1" ht="13.5" customHeight="1" thickBot="1" x14ac:dyDescent="0.2">
      <c r="A185" s="113"/>
      <c r="B185" s="116"/>
      <c r="C185" s="83"/>
      <c r="D185" s="26" t="s">
        <v>10</v>
      </c>
      <c r="E185" s="25"/>
      <c r="F185" s="49">
        <f>$E185*F182</f>
        <v>0</v>
      </c>
      <c r="G185" s="49">
        <f t="shared" ref="G185:Q186" si="152">$E185*G182</f>
        <v>0</v>
      </c>
      <c r="H185" s="49">
        <f t="shared" si="152"/>
        <v>0</v>
      </c>
      <c r="I185" s="49">
        <f t="shared" si="152"/>
        <v>0</v>
      </c>
      <c r="J185" s="49">
        <f t="shared" si="152"/>
        <v>0</v>
      </c>
      <c r="K185" s="49">
        <f t="shared" si="152"/>
        <v>0</v>
      </c>
      <c r="L185" s="49">
        <f t="shared" si="152"/>
        <v>0</v>
      </c>
      <c r="M185" s="49">
        <f t="shared" si="152"/>
        <v>0</v>
      </c>
      <c r="N185" s="49">
        <f t="shared" si="152"/>
        <v>0</v>
      </c>
      <c r="O185" s="49">
        <f t="shared" si="152"/>
        <v>0</v>
      </c>
      <c r="P185" s="49">
        <f t="shared" si="152"/>
        <v>0</v>
      </c>
      <c r="Q185" s="49">
        <f t="shared" si="152"/>
        <v>0</v>
      </c>
      <c r="R185" s="50"/>
    </row>
    <row r="186" spans="1:20" s="13" customFormat="1" ht="13.5" customHeight="1" thickBot="1" x14ac:dyDescent="0.2">
      <c r="A186" s="113"/>
      <c r="B186" s="116"/>
      <c r="C186" s="83" t="s">
        <v>11</v>
      </c>
      <c r="D186" s="26" t="s">
        <v>20</v>
      </c>
      <c r="E186" s="25"/>
      <c r="F186" s="66" t="s">
        <v>35</v>
      </c>
      <c r="G186" s="66" t="s">
        <v>113</v>
      </c>
      <c r="H186" s="66" t="s">
        <v>113</v>
      </c>
      <c r="I186" s="51">
        <f>$E186*I183</f>
        <v>0</v>
      </c>
      <c r="J186" s="51">
        <f t="shared" si="152"/>
        <v>0</v>
      </c>
      <c r="K186" s="51">
        <f t="shared" si="152"/>
        <v>0</v>
      </c>
      <c r="L186" s="66" t="s">
        <v>35</v>
      </c>
      <c r="M186" s="66" t="s">
        <v>35</v>
      </c>
      <c r="N186" s="66" t="s">
        <v>35</v>
      </c>
      <c r="O186" s="66" t="s">
        <v>35</v>
      </c>
      <c r="P186" s="66" t="s">
        <v>35</v>
      </c>
      <c r="Q186" s="66" t="s">
        <v>35</v>
      </c>
      <c r="R186" s="50"/>
    </row>
    <row r="187" spans="1:20" s="13" customFormat="1" ht="13.5" customHeight="1" thickBot="1" x14ac:dyDescent="0.2">
      <c r="A187" s="113"/>
      <c r="B187" s="116"/>
      <c r="C187" s="83"/>
      <c r="D187" s="26" t="s">
        <v>21</v>
      </c>
      <c r="E187" s="25"/>
      <c r="F187" s="51">
        <f>$E187*F183</f>
        <v>0</v>
      </c>
      <c r="G187" s="51">
        <f t="shared" ref="G187:H187" si="153">$E187*G183</f>
        <v>0</v>
      </c>
      <c r="H187" s="51">
        <f t="shared" si="153"/>
        <v>0</v>
      </c>
      <c r="I187" s="66" t="s">
        <v>36</v>
      </c>
      <c r="J187" s="66" t="s">
        <v>36</v>
      </c>
      <c r="K187" s="66" t="s">
        <v>36</v>
      </c>
      <c r="L187" s="51">
        <f>$E187*L183</f>
        <v>0</v>
      </c>
      <c r="M187" s="51">
        <f t="shared" ref="M187:Q187" si="154">$E187*M183</f>
        <v>0</v>
      </c>
      <c r="N187" s="51">
        <f t="shared" si="154"/>
        <v>0</v>
      </c>
      <c r="O187" s="51">
        <f t="shared" si="154"/>
        <v>0</v>
      </c>
      <c r="P187" s="51">
        <f t="shared" si="154"/>
        <v>0</v>
      </c>
      <c r="Q187" s="51">
        <f t="shared" si="154"/>
        <v>0</v>
      </c>
      <c r="R187" s="50"/>
    </row>
    <row r="188" spans="1:20" s="13" customFormat="1" ht="13.5" customHeight="1" x14ac:dyDescent="0.15">
      <c r="A188" s="113"/>
      <c r="B188" s="116"/>
      <c r="C188" s="84" t="s">
        <v>23</v>
      </c>
      <c r="D188" s="85"/>
      <c r="E188" s="27">
        <v>-2.2799999999999998</v>
      </c>
      <c r="F188" s="52">
        <f>$E188*F183</f>
        <v>-13445.159999999998</v>
      </c>
      <c r="G188" s="52">
        <f t="shared" ref="G188:Q188" si="155">$E188*G183</f>
        <v>-15843.72</v>
      </c>
      <c r="H188" s="52">
        <f t="shared" si="155"/>
        <v>-22300.679999999997</v>
      </c>
      <c r="I188" s="52">
        <f t="shared" si="155"/>
        <v>-24085.919999999998</v>
      </c>
      <c r="J188" s="52">
        <f t="shared" si="155"/>
        <v>-19357.199999999997</v>
      </c>
      <c r="K188" s="52">
        <f t="shared" si="155"/>
        <v>-20540.519999999997</v>
      </c>
      <c r="L188" s="52">
        <f t="shared" si="155"/>
        <v>-20000.16</v>
      </c>
      <c r="M188" s="52">
        <f t="shared" si="155"/>
        <v>-20086.8</v>
      </c>
      <c r="N188" s="52">
        <f t="shared" si="155"/>
        <v>-20205.359999999997</v>
      </c>
      <c r="O188" s="52">
        <f t="shared" si="155"/>
        <v>-18137.399999999998</v>
      </c>
      <c r="P188" s="52">
        <f t="shared" si="155"/>
        <v>-18515.879999999997</v>
      </c>
      <c r="Q188" s="52">
        <f t="shared" si="155"/>
        <v>-16612.079999999998</v>
      </c>
      <c r="R188" s="53"/>
    </row>
    <row r="189" spans="1:20" s="13" customFormat="1" ht="13.5" customHeight="1" x14ac:dyDescent="0.15">
      <c r="A189" s="113"/>
      <c r="B189" s="116"/>
      <c r="C189" s="86" t="s">
        <v>30</v>
      </c>
      <c r="D189" s="87"/>
      <c r="E189" s="28">
        <v>1.4</v>
      </c>
      <c r="F189" s="54">
        <f>INT($E189*F183)</f>
        <v>8255</v>
      </c>
      <c r="G189" s="54">
        <f t="shared" ref="G189:Q189" si="156">INT($E189*G183)</f>
        <v>9728</v>
      </c>
      <c r="H189" s="54">
        <f t="shared" si="156"/>
        <v>13693</v>
      </c>
      <c r="I189" s="54">
        <f t="shared" si="156"/>
        <v>14789</v>
      </c>
      <c r="J189" s="54">
        <f t="shared" si="156"/>
        <v>11886</v>
      </c>
      <c r="K189" s="54">
        <f t="shared" si="156"/>
        <v>12612</v>
      </c>
      <c r="L189" s="54">
        <f t="shared" si="156"/>
        <v>12280</v>
      </c>
      <c r="M189" s="54">
        <f t="shared" si="156"/>
        <v>12334</v>
      </c>
      <c r="N189" s="54">
        <f t="shared" si="156"/>
        <v>12406</v>
      </c>
      <c r="O189" s="54">
        <f t="shared" si="156"/>
        <v>11137</v>
      </c>
      <c r="P189" s="54">
        <f t="shared" si="156"/>
        <v>11369</v>
      </c>
      <c r="Q189" s="54">
        <f t="shared" si="156"/>
        <v>10200</v>
      </c>
      <c r="R189" s="48"/>
    </row>
    <row r="190" spans="1:20" s="13" customFormat="1" ht="13.5" customHeight="1" x14ac:dyDescent="0.15">
      <c r="A190" s="114"/>
      <c r="B190" s="117"/>
      <c r="C190" s="88" t="s">
        <v>12</v>
      </c>
      <c r="D190" s="89"/>
      <c r="E190" s="90"/>
      <c r="F190" s="55">
        <f>INT(SUM(F184:F189))</f>
        <v>-5191</v>
      </c>
      <c r="G190" s="55">
        <f>INT(SUM(G184:G189))</f>
        <v>-6116</v>
      </c>
      <c r="H190" s="55">
        <f t="shared" ref="H190:P190" si="157">INT(SUM(H184:H189))</f>
        <v>-8608</v>
      </c>
      <c r="I190" s="55">
        <f t="shared" si="157"/>
        <v>-9297</v>
      </c>
      <c r="J190" s="55">
        <f t="shared" si="157"/>
        <v>-7472</v>
      </c>
      <c r="K190" s="55">
        <f t="shared" si="157"/>
        <v>-7929</v>
      </c>
      <c r="L190" s="55">
        <f t="shared" si="157"/>
        <v>-7721</v>
      </c>
      <c r="M190" s="55">
        <f t="shared" si="157"/>
        <v>-7753</v>
      </c>
      <c r="N190" s="55">
        <f t="shared" si="157"/>
        <v>-7800</v>
      </c>
      <c r="O190" s="55">
        <f t="shared" si="157"/>
        <v>-7001</v>
      </c>
      <c r="P190" s="55">
        <f t="shared" si="157"/>
        <v>-7147</v>
      </c>
      <c r="Q190" s="55">
        <f>INT(SUM(Q184:Q189))</f>
        <v>-6413</v>
      </c>
      <c r="R190" s="55">
        <f>SUM(F190:Q190)</f>
        <v>-88448</v>
      </c>
      <c r="T190" s="69">
        <f t="shared" ref="T190" si="158">R190</f>
        <v>-88448</v>
      </c>
    </row>
    <row r="191" spans="1:20" s="13" customFormat="1" ht="13.5" customHeight="1" x14ac:dyDescent="0.15">
      <c r="A191" s="73">
        <v>57</v>
      </c>
      <c r="B191" s="115" t="s">
        <v>94</v>
      </c>
      <c r="C191" s="79" t="s">
        <v>6</v>
      </c>
      <c r="D191" s="80"/>
      <c r="E191" s="81"/>
      <c r="F191" s="46">
        <v>88</v>
      </c>
      <c r="G191" s="46">
        <v>88</v>
      </c>
      <c r="H191" s="46">
        <v>88</v>
      </c>
      <c r="I191" s="46">
        <v>88</v>
      </c>
      <c r="J191" s="46">
        <v>88</v>
      </c>
      <c r="K191" s="46">
        <v>88</v>
      </c>
      <c r="L191" s="46">
        <v>88</v>
      </c>
      <c r="M191" s="46">
        <v>88</v>
      </c>
      <c r="N191" s="46">
        <v>88</v>
      </c>
      <c r="O191" s="46">
        <v>88</v>
      </c>
      <c r="P191" s="46">
        <v>88</v>
      </c>
      <c r="Q191" s="46">
        <v>88</v>
      </c>
      <c r="R191" s="47" t="s">
        <v>7</v>
      </c>
    </row>
    <row r="192" spans="1:20" s="13" customFormat="1" ht="14.25" customHeight="1" thickBot="1" x14ac:dyDescent="0.2">
      <c r="A192" s="113"/>
      <c r="B192" s="116"/>
      <c r="C192" s="23" t="s">
        <v>22</v>
      </c>
      <c r="D192" s="82" t="s">
        <v>9</v>
      </c>
      <c r="E192" s="82"/>
      <c r="F192" s="67">
        <v>9862</v>
      </c>
      <c r="G192" s="67">
        <v>10611</v>
      </c>
      <c r="H192" s="67">
        <v>12392</v>
      </c>
      <c r="I192" s="67">
        <v>17560</v>
      </c>
      <c r="J192" s="67">
        <v>10771</v>
      </c>
      <c r="K192" s="67">
        <v>12449</v>
      </c>
      <c r="L192" s="67">
        <v>12241</v>
      </c>
      <c r="M192" s="67">
        <v>10950</v>
      </c>
      <c r="N192" s="67">
        <v>15382</v>
      </c>
      <c r="O192" s="67">
        <v>16183</v>
      </c>
      <c r="P192" s="67">
        <v>14726</v>
      </c>
      <c r="Q192" s="67">
        <v>10865</v>
      </c>
      <c r="R192" s="48"/>
    </row>
    <row r="193" spans="1:20" s="13" customFormat="1" ht="13.5" customHeight="1" thickBot="1" x14ac:dyDescent="0.2">
      <c r="A193" s="113"/>
      <c r="B193" s="116"/>
      <c r="C193" s="83" t="s">
        <v>8</v>
      </c>
      <c r="D193" s="24" t="s">
        <v>9</v>
      </c>
      <c r="E193" s="25"/>
      <c r="F193" s="49">
        <f>$E193*F191*(185-100)/100</f>
        <v>0</v>
      </c>
      <c r="G193" s="49">
        <f t="shared" ref="G193:Q193" si="159">$E193*G191*(185-100)/100</f>
        <v>0</v>
      </c>
      <c r="H193" s="49">
        <f t="shared" si="159"/>
        <v>0</v>
      </c>
      <c r="I193" s="49">
        <f t="shared" si="159"/>
        <v>0</v>
      </c>
      <c r="J193" s="49">
        <f t="shared" si="159"/>
        <v>0</v>
      </c>
      <c r="K193" s="49">
        <f t="shared" si="159"/>
        <v>0</v>
      </c>
      <c r="L193" s="49">
        <f t="shared" si="159"/>
        <v>0</v>
      </c>
      <c r="M193" s="49">
        <f t="shared" si="159"/>
        <v>0</v>
      </c>
      <c r="N193" s="49">
        <f t="shared" si="159"/>
        <v>0</v>
      </c>
      <c r="O193" s="49">
        <f t="shared" si="159"/>
        <v>0</v>
      </c>
      <c r="P193" s="49">
        <f t="shared" si="159"/>
        <v>0</v>
      </c>
      <c r="Q193" s="49">
        <f t="shared" si="159"/>
        <v>0</v>
      </c>
      <c r="R193" s="50"/>
    </row>
    <row r="194" spans="1:20" s="13" customFormat="1" ht="13.5" customHeight="1" thickBot="1" x14ac:dyDescent="0.2">
      <c r="A194" s="113"/>
      <c r="B194" s="116"/>
      <c r="C194" s="83"/>
      <c r="D194" s="26" t="s">
        <v>10</v>
      </c>
      <c r="E194" s="25"/>
      <c r="F194" s="49">
        <f>$E194*F191</f>
        <v>0</v>
      </c>
      <c r="G194" s="49">
        <f t="shared" ref="G194:Q195" si="160">$E194*G191</f>
        <v>0</v>
      </c>
      <c r="H194" s="49">
        <f t="shared" si="160"/>
        <v>0</v>
      </c>
      <c r="I194" s="49">
        <f t="shared" si="160"/>
        <v>0</v>
      </c>
      <c r="J194" s="49">
        <f t="shared" si="160"/>
        <v>0</v>
      </c>
      <c r="K194" s="49">
        <f t="shared" si="160"/>
        <v>0</v>
      </c>
      <c r="L194" s="49">
        <f t="shared" si="160"/>
        <v>0</v>
      </c>
      <c r="M194" s="49">
        <f t="shared" si="160"/>
        <v>0</v>
      </c>
      <c r="N194" s="49">
        <f t="shared" si="160"/>
        <v>0</v>
      </c>
      <c r="O194" s="49">
        <f t="shared" si="160"/>
        <v>0</v>
      </c>
      <c r="P194" s="49">
        <f t="shared" si="160"/>
        <v>0</v>
      </c>
      <c r="Q194" s="49">
        <f t="shared" si="160"/>
        <v>0</v>
      </c>
      <c r="R194" s="50"/>
    </row>
    <row r="195" spans="1:20" s="13" customFormat="1" ht="13.5" customHeight="1" thickBot="1" x14ac:dyDescent="0.2">
      <c r="A195" s="113"/>
      <c r="B195" s="116"/>
      <c r="C195" s="83" t="s">
        <v>11</v>
      </c>
      <c r="D195" s="26" t="s">
        <v>20</v>
      </c>
      <c r="E195" s="25"/>
      <c r="F195" s="66" t="s">
        <v>113</v>
      </c>
      <c r="G195" s="66" t="s">
        <v>35</v>
      </c>
      <c r="H195" s="66" t="s">
        <v>35</v>
      </c>
      <c r="I195" s="51">
        <f>$E195*I192</f>
        <v>0</v>
      </c>
      <c r="J195" s="51">
        <f t="shared" si="160"/>
        <v>0</v>
      </c>
      <c r="K195" s="51">
        <f t="shared" si="160"/>
        <v>0</v>
      </c>
      <c r="L195" s="66" t="s">
        <v>35</v>
      </c>
      <c r="M195" s="66" t="s">
        <v>35</v>
      </c>
      <c r="N195" s="66" t="s">
        <v>35</v>
      </c>
      <c r="O195" s="66" t="s">
        <v>35</v>
      </c>
      <c r="P195" s="66" t="s">
        <v>35</v>
      </c>
      <c r="Q195" s="66" t="s">
        <v>113</v>
      </c>
      <c r="R195" s="50"/>
    </row>
    <row r="196" spans="1:20" s="13" customFormat="1" ht="13.5" customHeight="1" thickBot="1" x14ac:dyDescent="0.2">
      <c r="A196" s="113"/>
      <c r="B196" s="116"/>
      <c r="C196" s="83"/>
      <c r="D196" s="26" t="s">
        <v>21</v>
      </c>
      <c r="E196" s="25"/>
      <c r="F196" s="51">
        <f>$E196*F192</f>
        <v>0</v>
      </c>
      <c r="G196" s="51">
        <f t="shared" ref="G196:H196" si="161">$E196*G192</f>
        <v>0</v>
      </c>
      <c r="H196" s="51">
        <f t="shared" si="161"/>
        <v>0</v>
      </c>
      <c r="I196" s="66" t="s">
        <v>36</v>
      </c>
      <c r="J196" s="66" t="s">
        <v>36</v>
      </c>
      <c r="K196" s="66" t="s">
        <v>36</v>
      </c>
      <c r="L196" s="51">
        <f>$E196*L192</f>
        <v>0</v>
      </c>
      <c r="M196" s="51">
        <f t="shared" ref="M196:Q196" si="162">$E196*M192</f>
        <v>0</v>
      </c>
      <c r="N196" s="51">
        <f t="shared" si="162"/>
        <v>0</v>
      </c>
      <c r="O196" s="51">
        <f t="shared" si="162"/>
        <v>0</v>
      </c>
      <c r="P196" s="51">
        <f t="shared" si="162"/>
        <v>0</v>
      </c>
      <c r="Q196" s="51">
        <f t="shared" si="162"/>
        <v>0</v>
      </c>
      <c r="R196" s="50"/>
    </row>
    <row r="197" spans="1:20" s="13" customFormat="1" ht="13.5" customHeight="1" x14ac:dyDescent="0.15">
      <c r="A197" s="113"/>
      <c r="B197" s="116"/>
      <c r="C197" s="84" t="s">
        <v>23</v>
      </c>
      <c r="D197" s="85"/>
      <c r="E197" s="27">
        <v>-2.2799999999999998</v>
      </c>
      <c r="F197" s="52">
        <f>$E197*F192</f>
        <v>-22485.359999999997</v>
      </c>
      <c r="G197" s="52">
        <f t="shared" ref="G197:Q197" si="163">$E197*G192</f>
        <v>-24193.079999999998</v>
      </c>
      <c r="H197" s="52">
        <f t="shared" si="163"/>
        <v>-28253.759999999998</v>
      </c>
      <c r="I197" s="52">
        <f t="shared" si="163"/>
        <v>-40036.799999999996</v>
      </c>
      <c r="J197" s="52">
        <f t="shared" si="163"/>
        <v>-24557.879999999997</v>
      </c>
      <c r="K197" s="52">
        <f t="shared" si="163"/>
        <v>-28383.719999999998</v>
      </c>
      <c r="L197" s="52">
        <f t="shared" si="163"/>
        <v>-27909.479999999996</v>
      </c>
      <c r="M197" s="52">
        <f t="shared" si="163"/>
        <v>-24965.999999999996</v>
      </c>
      <c r="N197" s="52">
        <f t="shared" si="163"/>
        <v>-35070.959999999999</v>
      </c>
      <c r="O197" s="52">
        <f t="shared" si="163"/>
        <v>-36897.24</v>
      </c>
      <c r="P197" s="52">
        <f t="shared" si="163"/>
        <v>-33575.279999999999</v>
      </c>
      <c r="Q197" s="52">
        <f t="shared" si="163"/>
        <v>-24772.199999999997</v>
      </c>
      <c r="R197" s="53"/>
    </row>
    <row r="198" spans="1:20" s="13" customFormat="1" ht="13.5" customHeight="1" x14ac:dyDescent="0.15">
      <c r="A198" s="113"/>
      <c r="B198" s="116"/>
      <c r="C198" s="86" t="s">
        <v>30</v>
      </c>
      <c r="D198" s="87"/>
      <c r="E198" s="28">
        <v>1.4</v>
      </c>
      <c r="F198" s="54">
        <f>INT($E198*F192)</f>
        <v>13806</v>
      </c>
      <c r="G198" s="54">
        <f t="shared" ref="G198:Q198" si="164">INT($E198*G192)</f>
        <v>14855</v>
      </c>
      <c r="H198" s="54">
        <f t="shared" si="164"/>
        <v>17348</v>
      </c>
      <c r="I198" s="54">
        <f t="shared" si="164"/>
        <v>24584</v>
      </c>
      <c r="J198" s="54">
        <f t="shared" si="164"/>
        <v>15079</v>
      </c>
      <c r="K198" s="54">
        <f t="shared" si="164"/>
        <v>17428</v>
      </c>
      <c r="L198" s="54">
        <f t="shared" si="164"/>
        <v>17137</v>
      </c>
      <c r="M198" s="54">
        <f t="shared" si="164"/>
        <v>15330</v>
      </c>
      <c r="N198" s="54">
        <f t="shared" si="164"/>
        <v>21534</v>
      </c>
      <c r="O198" s="54">
        <f t="shared" si="164"/>
        <v>22656</v>
      </c>
      <c r="P198" s="54">
        <f t="shared" si="164"/>
        <v>20616</v>
      </c>
      <c r="Q198" s="54">
        <f t="shared" si="164"/>
        <v>15211</v>
      </c>
      <c r="R198" s="48"/>
    </row>
    <row r="199" spans="1:20" s="13" customFormat="1" ht="13.5" customHeight="1" x14ac:dyDescent="0.15">
      <c r="A199" s="114"/>
      <c r="B199" s="117"/>
      <c r="C199" s="88" t="s">
        <v>12</v>
      </c>
      <c r="D199" s="89"/>
      <c r="E199" s="90"/>
      <c r="F199" s="55">
        <f>INT(SUM(F193:F198))</f>
        <v>-8680</v>
      </c>
      <c r="G199" s="55">
        <f>INT(SUM(G193:G198))</f>
        <v>-9339</v>
      </c>
      <c r="H199" s="55">
        <f t="shared" ref="H199:P199" si="165">INT(SUM(H193:H198))</f>
        <v>-10906</v>
      </c>
      <c r="I199" s="55">
        <f t="shared" si="165"/>
        <v>-15453</v>
      </c>
      <c r="J199" s="55">
        <f t="shared" si="165"/>
        <v>-9479</v>
      </c>
      <c r="K199" s="55">
        <f t="shared" si="165"/>
        <v>-10956</v>
      </c>
      <c r="L199" s="55">
        <f t="shared" si="165"/>
        <v>-10773</v>
      </c>
      <c r="M199" s="55">
        <f t="shared" si="165"/>
        <v>-9636</v>
      </c>
      <c r="N199" s="55">
        <f t="shared" si="165"/>
        <v>-13537</v>
      </c>
      <c r="O199" s="55">
        <f t="shared" si="165"/>
        <v>-14242</v>
      </c>
      <c r="P199" s="55">
        <f t="shared" si="165"/>
        <v>-12960</v>
      </c>
      <c r="Q199" s="55">
        <f>INT(SUM(Q193:Q198))</f>
        <v>-9562</v>
      </c>
      <c r="R199" s="55">
        <f>SUM(F199:Q199)</f>
        <v>-135523</v>
      </c>
      <c r="T199" s="69">
        <f t="shared" ref="T199" si="166">R199</f>
        <v>-135523</v>
      </c>
    </row>
    <row r="200" spans="1:20" s="13" customFormat="1" ht="13.5" customHeight="1" x14ac:dyDescent="0.15">
      <c r="A200" s="73">
        <v>58</v>
      </c>
      <c r="B200" s="115" t="s">
        <v>95</v>
      </c>
      <c r="C200" s="79" t="s">
        <v>6</v>
      </c>
      <c r="D200" s="80"/>
      <c r="E200" s="81"/>
      <c r="F200" s="46">
        <v>57</v>
      </c>
      <c r="G200" s="46">
        <v>57</v>
      </c>
      <c r="H200" s="46">
        <v>57</v>
      </c>
      <c r="I200" s="46">
        <v>57</v>
      </c>
      <c r="J200" s="46">
        <v>57</v>
      </c>
      <c r="K200" s="46">
        <v>57</v>
      </c>
      <c r="L200" s="46">
        <v>57</v>
      </c>
      <c r="M200" s="46">
        <v>57</v>
      </c>
      <c r="N200" s="46">
        <v>57</v>
      </c>
      <c r="O200" s="46">
        <v>57</v>
      </c>
      <c r="P200" s="46">
        <v>57</v>
      </c>
      <c r="Q200" s="46">
        <v>57</v>
      </c>
      <c r="R200" s="47" t="s">
        <v>7</v>
      </c>
    </row>
    <row r="201" spans="1:20" s="13" customFormat="1" ht="14.25" customHeight="1" thickBot="1" x14ac:dyDescent="0.2">
      <c r="A201" s="113"/>
      <c r="B201" s="116"/>
      <c r="C201" s="23" t="s">
        <v>22</v>
      </c>
      <c r="D201" s="82" t="s">
        <v>9</v>
      </c>
      <c r="E201" s="82"/>
      <c r="F201" s="67">
        <v>5973</v>
      </c>
      <c r="G201" s="67">
        <v>5866</v>
      </c>
      <c r="H201" s="67">
        <v>6813</v>
      </c>
      <c r="I201" s="67">
        <v>9797</v>
      </c>
      <c r="J201" s="67">
        <v>5864</v>
      </c>
      <c r="K201" s="67">
        <v>8119</v>
      </c>
      <c r="L201" s="67">
        <v>6307</v>
      </c>
      <c r="M201" s="67">
        <v>6320</v>
      </c>
      <c r="N201" s="67">
        <v>8651</v>
      </c>
      <c r="O201" s="67">
        <v>8299</v>
      </c>
      <c r="P201" s="67">
        <v>9711</v>
      </c>
      <c r="Q201" s="67">
        <v>7685</v>
      </c>
      <c r="R201" s="48"/>
    </row>
    <row r="202" spans="1:20" s="13" customFormat="1" ht="13.5" customHeight="1" thickBot="1" x14ac:dyDescent="0.2">
      <c r="A202" s="113"/>
      <c r="B202" s="116"/>
      <c r="C202" s="83" t="s">
        <v>8</v>
      </c>
      <c r="D202" s="24" t="s">
        <v>9</v>
      </c>
      <c r="E202" s="25"/>
      <c r="F202" s="49">
        <f>$E202*F200*(185-100)/100</f>
        <v>0</v>
      </c>
      <c r="G202" s="49">
        <f t="shared" ref="G202:Q202" si="167">$E202*G200*(185-100)/100</f>
        <v>0</v>
      </c>
      <c r="H202" s="49">
        <f t="shared" si="167"/>
        <v>0</v>
      </c>
      <c r="I202" s="49">
        <f t="shared" si="167"/>
        <v>0</v>
      </c>
      <c r="J202" s="49">
        <f t="shared" si="167"/>
        <v>0</v>
      </c>
      <c r="K202" s="49">
        <f t="shared" si="167"/>
        <v>0</v>
      </c>
      <c r="L202" s="49">
        <f t="shared" si="167"/>
        <v>0</v>
      </c>
      <c r="M202" s="49">
        <f t="shared" si="167"/>
        <v>0</v>
      </c>
      <c r="N202" s="49">
        <f t="shared" si="167"/>
        <v>0</v>
      </c>
      <c r="O202" s="49">
        <f t="shared" si="167"/>
        <v>0</v>
      </c>
      <c r="P202" s="49">
        <f t="shared" si="167"/>
        <v>0</v>
      </c>
      <c r="Q202" s="49">
        <f t="shared" si="167"/>
        <v>0</v>
      </c>
      <c r="R202" s="50"/>
    </row>
    <row r="203" spans="1:20" s="13" customFormat="1" ht="13.5" customHeight="1" thickBot="1" x14ac:dyDescent="0.2">
      <c r="A203" s="113"/>
      <c r="B203" s="116"/>
      <c r="C203" s="83"/>
      <c r="D203" s="26" t="s">
        <v>10</v>
      </c>
      <c r="E203" s="25"/>
      <c r="F203" s="49">
        <f>$E203*F200</f>
        <v>0</v>
      </c>
      <c r="G203" s="49">
        <f t="shared" ref="G203:Q204" si="168">$E203*G200</f>
        <v>0</v>
      </c>
      <c r="H203" s="49">
        <f t="shared" si="168"/>
        <v>0</v>
      </c>
      <c r="I203" s="49">
        <f t="shared" si="168"/>
        <v>0</v>
      </c>
      <c r="J203" s="49">
        <f t="shared" si="168"/>
        <v>0</v>
      </c>
      <c r="K203" s="49">
        <f t="shared" si="168"/>
        <v>0</v>
      </c>
      <c r="L203" s="49">
        <f t="shared" si="168"/>
        <v>0</v>
      </c>
      <c r="M203" s="49">
        <f t="shared" si="168"/>
        <v>0</v>
      </c>
      <c r="N203" s="49">
        <f t="shared" si="168"/>
        <v>0</v>
      </c>
      <c r="O203" s="49">
        <f t="shared" si="168"/>
        <v>0</v>
      </c>
      <c r="P203" s="49">
        <f t="shared" si="168"/>
        <v>0</v>
      </c>
      <c r="Q203" s="49">
        <f t="shared" si="168"/>
        <v>0</v>
      </c>
      <c r="R203" s="50"/>
    </row>
    <row r="204" spans="1:20" s="13" customFormat="1" ht="13.5" customHeight="1" thickBot="1" x14ac:dyDescent="0.2">
      <c r="A204" s="113"/>
      <c r="B204" s="116"/>
      <c r="C204" s="83" t="s">
        <v>11</v>
      </c>
      <c r="D204" s="26" t="s">
        <v>20</v>
      </c>
      <c r="E204" s="25"/>
      <c r="F204" s="66" t="s">
        <v>113</v>
      </c>
      <c r="G204" s="66" t="s">
        <v>35</v>
      </c>
      <c r="H204" s="66" t="s">
        <v>35</v>
      </c>
      <c r="I204" s="51">
        <f>$E204*I201</f>
        <v>0</v>
      </c>
      <c r="J204" s="51">
        <f t="shared" si="168"/>
        <v>0</v>
      </c>
      <c r="K204" s="51">
        <f t="shared" si="168"/>
        <v>0</v>
      </c>
      <c r="L204" s="66" t="s">
        <v>35</v>
      </c>
      <c r="M204" s="66" t="s">
        <v>35</v>
      </c>
      <c r="N204" s="66" t="s">
        <v>35</v>
      </c>
      <c r="O204" s="66" t="s">
        <v>35</v>
      </c>
      <c r="P204" s="66" t="s">
        <v>35</v>
      </c>
      <c r="Q204" s="66" t="s">
        <v>35</v>
      </c>
      <c r="R204" s="50"/>
    </row>
    <row r="205" spans="1:20" s="13" customFormat="1" ht="13.5" customHeight="1" thickBot="1" x14ac:dyDescent="0.2">
      <c r="A205" s="113"/>
      <c r="B205" s="116"/>
      <c r="C205" s="83"/>
      <c r="D205" s="26" t="s">
        <v>21</v>
      </c>
      <c r="E205" s="25"/>
      <c r="F205" s="51">
        <f>$E205*F201</f>
        <v>0</v>
      </c>
      <c r="G205" s="51">
        <f t="shared" ref="G205:H205" si="169">$E205*G201</f>
        <v>0</v>
      </c>
      <c r="H205" s="51">
        <f t="shared" si="169"/>
        <v>0</v>
      </c>
      <c r="I205" s="66" t="s">
        <v>36</v>
      </c>
      <c r="J205" s="66" t="s">
        <v>36</v>
      </c>
      <c r="K205" s="66" t="s">
        <v>36</v>
      </c>
      <c r="L205" s="51">
        <f>$E205*L201</f>
        <v>0</v>
      </c>
      <c r="M205" s="51">
        <f t="shared" ref="M205:Q205" si="170">$E205*M201</f>
        <v>0</v>
      </c>
      <c r="N205" s="51">
        <f t="shared" si="170"/>
        <v>0</v>
      </c>
      <c r="O205" s="51">
        <f t="shared" si="170"/>
        <v>0</v>
      </c>
      <c r="P205" s="51">
        <f t="shared" si="170"/>
        <v>0</v>
      </c>
      <c r="Q205" s="51">
        <f t="shared" si="170"/>
        <v>0</v>
      </c>
      <c r="R205" s="50"/>
    </row>
    <row r="206" spans="1:20" s="13" customFormat="1" ht="13.5" customHeight="1" x14ac:dyDescent="0.15">
      <c r="A206" s="113"/>
      <c r="B206" s="116"/>
      <c r="C206" s="84" t="s">
        <v>23</v>
      </c>
      <c r="D206" s="85"/>
      <c r="E206" s="27">
        <v>-2.2799999999999998</v>
      </c>
      <c r="F206" s="52">
        <f>$E206*F201</f>
        <v>-13618.439999999999</v>
      </c>
      <c r="G206" s="52">
        <f t="shared" ref="G206:Q206" si="171">$E206*G201</f>
        <v>-13374.48</v>
      </c>
      <c r="H206" s="52">
        <f t="shared" si="171"/>
        <v>-15533.64</v>
      </c>
      <c r="I206" s="52">
        <f t="shared" si="171"/>
        <v>-22337.16</v>
      </c>
      <c r="J206" s="52">
        <f t="shared" si="171"/>
        <v>-13369.919999999998</v>
      </c>
      <c r="K206" s="52">
        <f t="shared" si="171"/>
        <v>-18511.32</v>
      </c>
      <c r="L206" s="52">
        <f t="shared" si="171"/>
        <v>-14379.96</v>
      </c>
      <c r="M206" s="52">
        <f t="shared" si="171"/>
        <v>-14409.599999999999</v>
      </c>
      <c r="N206" s="52">
        <f t="shared" si="171"/>
        <v>-19724.28</v>
      </c>
      <c r="O206" s="52">
        <f t="shared" si="171"/>
        <v>-18921.719999999998</v>
      </c>
      <c r="P206" s="52">
        <f t="shared" si="171"/>
        <v>-22141.079999999998</v>
      </c>
      <c r="Q206" s="52">
        <f t="shared" si="171"/>
        <v>-17521.8</v>
      </c>
      <c r="R206" s="53"/>
    </row>
    <row r="207" spans="1:20" s="13" customFormat="1" ht="13.5" customHeight="1" x14ac:dyDescent="0.15">
      <c r="A207" s="113"/>
      <c r="B207" s="116"/>
      <c r="C207" s="86" t="s">
        <v>30</v>
      </c>
      <c r="D207" s="87"/>
      <c r="E207" s="28">
        <v>1.4</v>
      </c>
      <c r="F207" s="54">
        <f>INT($E207*F201)</f>
        <v>8362</v>
      </c>
      <c r="G207" s="54">
        <f t="shared" ref="G207:Q207" si="172">INT($E207*G201)</f>
        <v>8212</v>
      </c>
      <c r="H207" s="54">
        <f t="shared" si="172"/>
        <v>9538</v>
      </c>
      <c r="I207" s="54">
        <f t="shared" si="172"/>
        <v>13715</v>
      </c>
      <c r="J207" s="54">
        <f t="shared" si="172"/>
        <v>8209</v>
      </c>
      <c r="K207" s="54">
        <f t="shared" si="172"/>
        <v>11366</v>
      </c>
      <c r="L207" s="54">
        <f t="shared" si="172"/>
        <v>8829</v>
      </c>
      <c r="M207" s="54">
        <f t="shared" si="172"/>
        <v>8848</v>
      </c>
      <c r="N207" s="54">
        <f t="shared" si="172"/>
        <v>12111</v>
      </c>
      <c r="O207" s="54">
        <f t="shared" si="172"/>
        <v>11618</v>
      </c>
      <c r="P207" s="54">
        <f t="shared" si="172"/>
        <v>13595</v>
      </c>
      <c r="Q207" s="54">
        <f t="shared" si="172"/>
        <v>10759</v>
      </c>
      <c r="R207" s="48"/>
    </row>
    <row r="208" spans="1:20" s="13" customFormat="1" ht="13.5" customHeight="1" x14ac:dyDescent="0.15">
      <c r="A208" s="114"/>
      <c r="B208" s="117"/>
      <c r="C208" s="88" t="s">
        <v>12</v>
      </c>
      <c r="D208" s="89"/>
      <c r="E208" s="90"/>
      <c r="F208" s="55">
        <f>INT(SUM(F202:F207))</f>
        <v>-5257</v>
      </c>
      <c r="G208" s="55">
        <f>INT(SUM(G202:G207))</f>
        <v>-5163</v>
      </c>
      <c r="H208" s="55">
        <f t="shared" ref="H208:P208" si="173">INT(SUM(H202:H207))</f>
        <v>-5996</v>
      </c>
      <c r="I208" s="55">
        <f t="shared" si="173"/>
        <v>-8623</v>
      </c>
      <c r="J208" s="55">
        <f t="shared" si="173"/>
        <v>-5161</v>
      </c>
      <c r="K208" s="55">
        <f t="shared" si="173"/>
        <v>-7146</v>
      </c>
      <c r="L208" s="55">
        <f t="shared" si="173"/>
        <v>-5551</v>
      </c>
      <c r="M208" s="55">
        <f t="shared" si="173"/>
        <v>-5562</v>
      </c>
      <c r="N208" s="55">
        <f t="shared" si="173"/>
        <v>-7614</v>
      </c>
      <c r="O208" s="55">
        <f t="shared" si="173"/>
        <v>-7304</v>
      </c>
      <c r="P208" s="55">
        <f t="shared" si="173"/>
        <v>-8547</v>
      </c>
      <c r="Q208" s="55">
        <f>INT(SUM(Q202:Q207))</f>
        <v>-6763</v>
      </c>
      <c r="R208" s="55">
        <f>SUM(F208:Q208)</f>
        <v>-78687</v>
      </c>
      <c r="T208" s="69">
        <f t="shared" ref="T208" si="174">R208</f>
        <v>-78687</v>
      </c>
    </row>
    <row r="209" spans="1:20" s="13" customFormat="1" ht="13.5" customHeight="1" x14ac:dyDescent="0.15">
      <c r="A209" s="29"/>
      <c r="B209" s="30"/>
      <c r="C209" s="30"/>
      <c r="D209" s="31"/>
      <c r="E209" s="32"/>
      <c r="F209" s="71">
        <f>F12+F21+F30+F39+F48+F57+F66+F75+F84+F93+F102+F111+F120+F129+F138+F147+F156+F165+F174+F183+F192+F201</f>
        <v>156051</v>
      </c>
      <c r="G209" s="71">
        <f t="shared" ref="G209:Q209" si="175">G12+G21+G30+G39+G48+G57+G66+G75+G84+G93+G102+G111+G120+G129+G138+G147+G156+G165+G174+G183+G192+G201</f>
        <v>166989</v>
      </c>
      <c r="H209" s="71">
        <f t="shared" si="175"/>
        <v>211938</v>
      </c>
      <c r="I209" s="71">
        <f t="shared" si="175"/>
        <v>273923</v>
      </c>
      <c r="J209" s="71">
        <f t="shared" si="175"/>
        <v>169372</v>
      </c>
      <c r="K209" s="71">
        <f t="shared" si="175"/>
        <v>228207</v>
      </c>
      <c r="L209" s="71">
        <f t="shared" si="175"/>
        <v>190545</v>
      </c>
      <c r="M209" s="71">
        <f t="shared" si="175"/>
        <v>175173</v>
      </c>
      <c r="N209" s="71">
        <f t="shared" si="175"/>
        <v>221634</v>
      </c>
      <c r="O209" s="71">
        <f t="shared" si="175"/>
        <v>220476</v>
      </c>
      <c r="P209" s="71">
        <f t="shared" si="175"/>
        <v>224204</v>
      </c>
      <c r="Q209" s="71">
        <f t="shared" si="175"/>
        <v>178070</v>
      </c>
      <c r="R209" s="33"/>
    </row>
    <row r="210" spans="1:20" ht="12.75" customHeight="1" x14ac:dyDescent="0.15">
      <c r="A210" s="34"/>
      <c r="B210" s="35"/>
      <c r="C210" s="35"/>
      <c r="D210" s="36"/>
      <c r="E210" s="37"/>
      <c r="F210" s="72">
        <f>F19+F28+F37+F46+F55+F64+F73+F82+F91+F100+F109+F118+F127+F136+F145+F154+F163+F172+F181+F190+F199+F208</f>
        <v>-137345</v>
      </c>
      <c r="G210" s="72">
        <f t="shared" ref="G210:Q210" si="176">G19+G28+G37+G46+G55+G64+G73+G82+G91+G100+G109+G118+G127+G136+G145+G154+G163+G172+G181+G190+G199+G208</f>
        <v>-146970</v>
      </c>
      <c r="H210" s="72">
        <f t="shared" si="176"/>
        <v>-186526</v>
      </c>
      <c r="I210" s="72">
        <f t="shared" si="176"/>
        <v>-241072</v>
      </c>
      <c r="J210" s="72">
        <f t="shared" si="176"/>
        <v>-149065</v>
      </c>
      <c r="K210" s="72">
        <f t="shared" si="176"/>
        <v>-200844</v>
      </c>
      <c r="L210" s="72">
        <f t="shared" si="176"/>
        <v>-167701</v>
      </c>
      <c r="M210" s="72">
        <f t="shared" si="176"/>
        <v>-154169</v>
      </c>
      <c r="N210" s="72">
        <f t="shared" si="176"/>
        <v>-195062</v>
      </c>
      <c r="O210" s="72">
        <f t="shared" si="176"/>
        <v>-194038</v>
      </c>
      <c r="P210" s="72">
        <f t="shared" si="176"/>
        <v>-197317</v>
      </c>
      <c r="Q210" s="72">
        <f t="shared" si="176"/>
        <v>-156725</v>
      </c>
      <c r="R210" s="20" t="s">
        <v>13</v>
      </c>
    </row>
    <row r="211" spans="1:20" ht="13.5" customHeight="1" x14ac:dyDescent="0.15">
      <c r="A211" s="34"/>
      <c r="B211" s="35"/>
      <c r="C211" s="35"/>
      <c r="D211" s="36"/>
      <c r="E211" s="37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22">
        <f>R208+R199+R190+R181+R172+R163+R154+R145+R136+R127+R118+R109+R100+R91+R82+R73+R64+R55+R46+R37+R28+R19</f>
        <v>-2126834</v>
      </c>
      <c r="T211" s="1">
        <f>SUM(T11:T210)</f>
        <v>-2126834</v>
      </c>
    </row>
    <row r="212" spans="1:20" x14ac:dyDescent="0.15">
      <c r="A212" s="13"/>
      <c r="B212" s="13"/>
      <c r="C212" s="13"/>
      <c r="D212" s="13"/>
      <c r="E212" s="13"/>
      <c r="R212" s="39"/>
    </row>
    <row r="213" spans="1:20" x14ac:dyDescent="0.15">
      <c r="A213" s="92" t="s">
        <v>33</v>
      </c>
      <c r="B213" s="93"/>
      <c r="C213" s="93"/>
      <c r="D213" s="93"/>
      <c r="E213" s="94"/>
      <c r="F213" s="40"/>
      <c r="G213" s="40"/>
      <c r="H213" s="40"/>
      <c r="I213" s="40"/>
      <c r="J213" s="40"/>
      <c r="K213" s="40"/>
      <c r="L213" s="40"/>
      <c r="R213" s="39"/>
      <c r="T213" s="70">
        <f>R12+R21+R30+R39+R48+R57+R66+R75+R84+R93+R102+R111+R120+R129+R138+R147+R156+R165+R174+R183+R192+R201</f>
        <v>0</v>
      </c>
    </row>
    <row r="214" spans="1:20" x14ac:dyDescent="0.15">
      <c r="A214" s="95" t="s">
        <v>14</v>
      </c>
      <c r="B214" s="96"/>
      <c r="C214" s="96"/>
      <c r="D214" s="96"/>
      <c r="E214" s="97"/>
      <c r="F214" s="41" t="s">
        <v>27</v>
      </c>
      <c r="G214" s="42"/>
      <c r="H214" s="42"/>
      <c r="I214" s="42"/>
      <c r="J214" s="42"/>
      <c r="K214" s="42"/>
      <c r="L214" s="42"/>
      <c r="M214" s="42"/>
      <c r="N214" s="42"/>
      <c r="O214" s="42"/>
      <c r="P214" s="42"/>
      <c r="Q214" s="43"/>
      <c r="R214" s="39"/>
    </row>
    <row r="215" spans="1:20" x14ac:dyDescent="0.15">
      <c r="A215" s="95" t="s">
        <v>15</v>
      </c>
      <c r="B215" s="96"/>
      <c r="C215" s="96"/>
      <c r="D215" s="96"/>
      <c r="E215" s="97"/>
      <c r="F215" s="41" t="s">
        <v>16</v>
      </c>
      <c r="G215" s="42"/>
      <c r="H215" s="42"/>
      <c r="I215" s="42"/>
      <c r="J215" s="42"/>
      <c r="K215" s="42"/>
      <c r="L215" s="42"/>
      <c r="M215" s="42"/>
      <c r="N215" s="42"/>
      <c r="O215" s="42"/>
      <c r="P215" s="42"/>
      <c r="Q215" s="43"/>
      <c r="R215" s="39"/>
    </row>
    <row r="216" spans="1:20" x14ac:dyDescent="0.15">
      <c r="A216" s="95" t="s">
        <v>17</v>
      </c>
      <c r="B216" s="96"/>
      <c r="C216" s="96"/>
      <c r="D216" s="96"/>
      <c r="E216" s="97"/>
      <c r="F216" s="41" t="s">
        <v>18</v>
      </c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3"/>
      <c r="R216" s="39"/>
    </row>
    <row r="217" spans="1:20" ht="12" customHeight="1" x14ac:dyDescent="0.15">
      <c r="A217" s="91" t="s">
        <v>25</v>
      </c>
      <c r="B217" s="91"/>
      <c r="C217" s="91"/>
      <c r="D217" s="91"/>
      <c r="E217" s="91"/>
      <c r="F217" s="64" t="s">
        <v>28</v>
      </c>
      <c r="G217" s="65"/>
      <c r="H217" s="65"/>
      <c r="I217" s="65"/>
      <c r="J217" s="65"/>
      <c r="K217" s="65"/>
      <c r="L217" s="65"/>
      <c r="M217" s="65"/>
      <c r="N217" s="65"/>
      <c r="O217" s="65"/>
      <c r="P217" s="42"/>
      <c r="Q217" s="43"/>
      <c r="R217" s="39"/>
    </row>
    <row r="218" spans="1:20" x14ac:dyDescent="0.15">
      <c r="A218" s="56" t="s">
        <v>26</v>
      </c>
      <c r="B218" s="56"/>
      <c r="C218" s="57"/>
      <c r="D218" s="58"/>
      <c r="E218" s="59"/>
      <c r="F218" s="60" t="s">
        <v>29</v>
      </c>
      <c r="G218" s="61"/>
      <c r="H218" s="61"/>
      <c r="I218" s="61"/>
      <c r="J218" s="61"/>
      <c r="K218" s="61"/>
      <c r="L218" s="61"/>
      <c r="M218" s="61"/>
      <c r="N218" s="61"/>
      <c r="O218" s="61"/>
      <c r="P218" s="62"/>
      <c r="Q218" s="63"/>
      <c r="R218" s="39"/>
    </row>
    <row r="219" spans="1:20" x14ac:dyDescent="0.15">
      <c r="A219" s="13"/>
      <c r="B219" s="13"/>
      <c r="C219" s="13"/>
      <c r="D219" s="13"/>
      <c r="E219" s="13"/>
      <c r="F219" s="13" t="s">
        <v>24</v>
      </c>
      <c r="R219" s="39"/>
    </row>
    <row r="220" spans="1:20" x14ac:dyDescent="0.15">
      <c r="A220" s="44" t="s">
        <v>19</v>
      </c>
      <c r="B220" s="13"/>
      <c r="C220" s="13"/>
      <c r="D220" s="13"/>
      <c r="E220" s="13"/>
      <c r="R220" s="39"/>
    </row>
    <row r="221" spans="1:20" x14ac:dyDescent="0.15">
      <c r="A221" s="44" t="s">
        <v>34</v>
      </c>
      <c r="B221" s="13"/>
      <c r="C221" s="13"/>
      <c r="D221" s="13"/>
      <c r="E221" s="13"/>
      <c r="R221" s="39"/>
    </row>
    <row r="222" spans="1:20" x14ac:dyDescent="0.15">
      <c r="A222" s="13"/>
      <c r="B222" s="13"/>
      <c r="C222" s="13"/>
      <c r="D222" s="13"/>
      <c r="E222" s="13"/>
      <c r="R222" s="39"/>
    </row>
  </sheetData>
  <autoFilter ref="A6:R208"/>
  <mergeCells count="209">
    <mergeCell ref="A1:R1"/>
    <mergeCell ref="A2:B2"/>
    <mergeCell ref="C2:F2"/>
    <mergeCell ref="A4:B4"/>
    <mergeCell ref="C4:F4"/>
    <mergeCell ref="C10:E10"/>
    <mergeCell ref="A11:A19"/>
    <mergeCell ref="B11:B19"/>
    <mergeCell ref="C11:E11"/>
    <mergeCell ref="D12:E12"/>
    <mergeCell ref="C13:C14"/>
    <mergeCell ref="C15:C16"/>
    <mergeCell ref="C17:D17"/>
    <mergeCell ref="C18:D18"/>
    <mergeCell ref="C19:E19"/>
    <mergeCell ref="A20:A28"/>
    <mergeCell ref="B20:B28"/>
    <mergeCell ref="C20:E20"/>
    <mergeCell ref="D21:E21"/>
    <mergeCell ref="C22:C23"/>
    <mergeCell ref="C24:C25"/>
    <mergeCell ref="C26:D26"/>
    <mergeCell ref="C27:D27"/>
    <mergeCell ref="C28:E28"/>
    <mergeCell ref="A29:A37"/>
    <mergeCell ref="B29:B37"/>
    <mergeCell ref="C29:E29"/>
    <mergeCell ref="D30:E30"/>
    <mergeCell ref="C31:C32"/>
    <mergeCell ref="C33:C34"/>
    <mergeCell ref="C35:D35"/>
    <mergeCell ref="C36:D36"/>
    <mergeCell ref="C37:E37"/>
    <mergeCell ref="A38:A46"/>
    <mergeCell ref="B38:B46"/>
    <mergeCell ref="C38:E38"/>
    <mergeCell ref="D39:E39"/>
    <mergeCell ref="C40:C41"/>
    <mergeCell ref="C42:C43"/>
    <mergeCell ref="C44:D44"/>
    <mergeCell ref="C45:D45"/>
    <mergeCell ref="C46:E46"/>
    <mergeCell ref="A47:A55"/>
    <mergeCell ref="B47:B55"/>
    <mergeCell ref="C47:E47"/>
    <mergeCell ref="D48:E48"/>
    <mergeCell ref="C49:C50"/>
    <mergeCell ref="C51:C52"/>
    <mergeCell ref="C53:D53"/>
    <mergeCell ref="C54:D54"/>
    <mergeCell ref="C55:E55"/>
    <mergeCell ref="A56:A64"/>
    <mergeCell ref="B56:B64"/>
    <mergeCell ref="C56:E56"/>
    <mergeCell ref="D57:E57"/>
    <mergeCell ref="C58:C59"/>
    <mergeCell ref="C60:C61"/>
    <mergeCell ref="C62:D62"/>
    <mergeCell ref="C63:D63"/>
    <mergeCell ref="C64:E64"/>
    <mergeCell ref="A65:A73"/>
    <mergeCell ref="B65:B73"/>
    <mergeCell ref="C65:E65"/>
    <mergeCell ref="D66:E66"/>
    <mergeCell ref="C67:C68"/>
    <mergeCell ref="C69:C70"/>
    <mergeCell ref="C71:D71"/>
    <mergeCell ref="C72:D72"/>
    <mergeCell ref="C73:E73"/>
    <mergeCell ref="A74:A82"/>
    <mergeCell ref="B74:B82"/>
    <mergeCell ref="C74:E74"/>
    <mergeCell ref="D75:E75"/>
    <mergeCell ref="C76:C77"/>
    <mergeCell ref="C78:C79"/>
    <mergeCell ref="C80:D80"/>
    <mergeCell ref="C81:D81"/>
    <mergeCell ref="C82:E82"/>
    <mergeCell ref="A83:A91"/>
    <mergeCell ref="B83:B91"/>
    <mergeCell ref="C83:E83"/>
    <mergeCell ref="D84:E84"/>
    <mergeCell ref="C85:C86"/>
    <mergeCell ref="C87:C88"/>
    <mergeCell ref="C89:D89"/>
    <mergeCell ref="C90:D90"/>
    <mergeCell ref="C91:E91"/>
    <mergeCell ref="A92:A100"/>
    <mergeCell ref="B92:B100"/>
    <mergeCell ref="C92:E92"/>
    <mergeCell ref="D93:E93"/>
    <mergeCell ref="C94:C95"/>
    <mergeCell ref="C96:C97"/>
    <mergeCell ref="C98:D98"/>
    <mergeCell ref="C99:D99"/>
    <mergeCell ref="C100:E100"/>
    <mergeCell ref="A101:A109"/>
    <mergeCell ref="B101:B109"/>
    <mergeCell ref="C101:E101"/>
    <mergeCell ref="D102:E102"/>
    <mergeCell ref="C103:C104"/>
    <mergeCell ref="C105:C106"/>
    <mergeCell ref="C107:D107"/>
    <mergeCell ref="C108:D108"/>
    <mergeCell ref="C109:E109"/>
    <mergeCell ref="A110:A118"/>
    <mergeCell ref="B110:B118"/>
    <mergeCell ref="C110:E110"/>
    <mergeCell ref="D111:E111"/>
    <mergeCell ref="C112:C113"/>
    <mergeCell ref="C114:C115"/>
    <mergeCell ref="C116:D116"/>
    <mergeCell ref="C117:D117"/>
    <mergeCell ref="C118:E118"/>
    <mergeCell ref="A119:A127"/>
    <mergeCell ref="B119:B127"/>
    <mergeCell ref="C119:E119"/>
    <mergeCell ref="D120:E120"/>
    <mergeCell ref="C121:C122"/>
    <mergeCell ref="C123:C124"/>
    <mergeCell ref="C125:D125"/>
    <mergeCell ref="C126:D126"/>
    <mergeCell ref="C127:E127"/>
    <mergeCell ref="A128:A136"/>
    <mergeCell ref="B128:B136"/>
    <mergeCell ref="C128:E128"/>
    <mergeCell ref="D129:E129"/>
    <mergeCell ref="C130:C131"/>
    <mergeCell ref="C132:C133"/>
    <mergeCell ref="C134:D134"/>
    <mergeCell ref="C135:D135"/>
    <mergeCell ref="C136:E136"/>
    <mergeCell ref="A137:A145"/>
    <mergeCell ref="B137:B145"/>
    <mergeCell ref="C137:E137"/>
    <mergeCell ref="D138:E138"/>
    <mergeCell ref="C139:C140"/>
    <mergeCell ref="C141:C142"/>
    <mergeCell ref="C143:D143"/>
    <mergeCell ref="C144:D144"/>
    <mergeCell ref="C145:E145"/>
    <mergeCell ref="A146:A154"/>
    <mergeCell ref="B146:B154"/>
    <mergeCell ref="C146:E146"/>
    <mergeCell ref="D147:E147"/>
    <mergeCell ref="C148:C149"/>
    <mergeCell ref="C150:C151"/>
    <mergeCell ref="C152:D152"/>
    <mergeCell ref="C153:D153"/>
    <mergeCell ref="C154:E154"/>
    <mergeCell ref="A155:A163"/>
    <mergeCell ref="B155:B163"/>
    <mergeCell ref="C155:E155"/>
    <mergeCell ref="D156:E156"/>
    <mergeCell ref="C157:C158"/>
    <mergeCell ref="C159:C160"/>
    <mergeCell ref="C161:D161"/>
    <mergeCell ref="C162:D162"/>
    <mergeCell ref="C163:E163"/>
    <mergeCell ref="A164:A172"/>
    <mergeCell ref="B164:B172"/>
    <mergeCell ref="C164:E164"/>
    <mergeCell ref="D165:E165"/>
    <mergeCell ref="C166:C167"/>
    <mergeCell ref="C168:C169"/>
    <mergeCell ref="C170:D170"/>
    <mergeCell ref="C171:D171"/>
    <mergeCell ref="C172:E172"/>
    <mergeCell ref="A173:A181"/>
    <mergeCell ref="B173:B181"/>
    <mergeCell ref="C173:E173"/>
    <mergeCell ref="D174:E174"/>
    <mergeCell ref="C175:C176"/>
    <mergeCell ref="C177:C178"/>
    <mergeCell ref="C179:D179"/>
    <mergeCell ref="C180:D180"/>
    <mergeCell ref="C181:E181"/>
    <mergeCell ref="A182:A190"/>
    <mergeCell ref="B182:B190"/>
    <mergeCell ref="C182:E182"/>
    <mergeCell ref="D183:E183"/>
    <mergeCell ref="C184:C185"/>
    <mergeCell ref="C186:C187"/>
    <mergeCell ref="C188:D188"/>
    <mergeCell ref="C189:D189"/>
    <mergeCell ref="C190:E190"/>
    <mergeCell ref="A191:A199"/>
    <mergeCell ref="B191:B199"/>
    <mergeCell ref="C191:E191"/>
    <mergeCell ref="D192:E192"/>
    <mergeCell ref="C193:C194"/>
    <mergeCell ref="C195:C196"/>
    <mergeCell ref="C197:D197"/>
    <mergeCell ref="C198:D198"/>
    <mergeCell ref="C199:E199"/>
    <mergeCell ref="A213:E213"/>
    <mergeCell ref="A214:E214"/>
    <mergeCell ref="A215:E215"/>
    <mergeCell ref="A216:E216"/>
    <mergeCell ref="A217:E217"/>
    <mergeCell ref="A200:A208"/>
    <mergeCell ref="B200:B208"/>
    <mergeCell ref="C200:E200"/>
    <mergeCell ref="D201:E201"/>
    <mergeCell ref="C202:C203"/>
    <mergeCell ref="C204:C205"/>
    <mergeCell ref="C206:D206"/>
    <mergeCell ref="C207:D207"/>
    <mergeCell ref="C208:E208"/>
  </mergeCells>
  <phoneticPr fontId="2"/>
  <pageMargins left="0.78740157480314965" right="0.78740157480314965" top="0.69" bottom="0.46" header="0.51181102362204722" footer="0.2"/>
  <pageSetup paperSize="8" scale="89" fitToHeight="0" orientation="landscape" r:id="rId1"/>
  <rowBreaks count="3" manualBreakCount="3">
    <brk id="64" max="18" man="1"/>
    <brk id="118" max="18" man="1"/>
    <brk id="172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入札用明細書 　小　36</vt:lpstr>
      <vt:lpstr>入札用明細書 　中　22</vt:lpstr>
      <vt:lpstr>'入札用明細書 　小　36'!Print_Area</vt:lpstr>
      <vt:lpstr>'入札用明細書 　中　22'!Print_Area</vt:lpstr>
      <vt:lpstr>'入札用明細書 　小　36'!Print_Titles</vt:lpstr>
      <vt:lpstr>'入札用明細書 　中　22'!Print_Titles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片岡 里美</cp:lastModifiedBy>
  <cp:lastPrinted>2023-11-24T12:32:19Z</cp:lastPrinted>
  <dcterms:created xsi:type="dcterms:W3CDTF">2008-07-08T05:18:08Z</dcterms:created>
  <dcterms:modified xsi:type="dcterms:W3CDTF">2023-11-24T12:33:02Z</dcterms:modified>
</cp:coreProperties>
</file>