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8AC6A7B8-B02A-4E8A-9D2B-A65EA8686EFA}" xr6:coauthVersionLast="47" xr6:coauthVersionMax="47" xr10:uidLastSave="{00000000-0000-0000-0000-000000000000}"/>
  <bookViews>
    <workbookView xWindow="-120" yWindow="-120" windowWidth="29040" windowHeight="15990" tabRatio="893" xr2:uid="{00000000-000D-0000-FFFF-FFFF00000000}"/>
  </bookViews>
  <sheets>
    <sheet name="様式2-1_質問書" sheetId="7" r:id="rId1"/>
    <sheet name="様式6-1_チェックリスト" sheetId="21" r:id="rId2"/>
    <sheet name="様式7-8" sheetId="8" r:id="rId3"/>
    <sheet name="様式7-9" sheetId="9" r:id="rId4"/>
    <sheet name="様式11-3" sheetId="22" r:id="rId5"/>
    <sheet name="様式11-4" sheetId="11" r:id="rId6"/>
  </sheets>
  <definedNames>
    <definedName name="_1_0T_学校" localSheetId="4">#REF!</definedName>
    <definedName name="_1_0T_学校" localSheetId="1">#REF!</definedName>
    <definedName name="_1_0T_学校">#REF!</definedName>
    <definedName name="_Toc295820236" localSheetId="1">'様式6-1_チェックリスト'!#REF!</definedName>
    <definedName name="_Toc295820238" localSheetId="1">'様式6-1_チェックリスト'!#REF!</definedName>
    <definedName name="_Toc295820239" localSheetId="1">'様式6-1_チェックリスト'!#REF!</definedName>
    <definedName name="_Toc295820287" localSheetId="1">'様式6-1_チェックリスト'!#REF!</definedName>
    <definedName name="_Toc318134911" localSheetId="1">'様式6-1_チェックリスト'!#REF!</definedName>
    <definedName name="_Toc318134912" localSheetId="1">'様式6-1_チェックリスト'!#REF!</definedName>
    <definedName name="_Toc334107447" localSheetId="1">'様式6-1_チェックリスト'!#REF!</definedName>
    <definedName name="_Toc341098233" localSheetId="1">'様式6-1_チェックリスト'!#REF!</definedName>
    <definedName name="_Toc341098234" localSheetId="1">'様式6-1_チェックリスト'!#REF!</definedName>
    <definedName name="_Toc341098235" localSheetId="1">'様式6-1_チェックリスト'!#REF!</definedName>
    <definedName name="_Toc341098237" localSheetId="1">'様式6-1_チェックリスト'!#REF!</definedName>
    <definedName name="_Toc341098238" localSheetId="1">'様式6-1_チェックリスト'!#REF!</definedName>
    <definedName name="_Toc341098240" localSheetId="1">'様式6-1_チェックリスト'!#REF!</definedName>
    <definedName name="_Toc341098241" localSheetId="1">'様式6-1_チェックリスト'!#REF!</definedName>
    <definedName name="_Toc341098242" localSheetId="1">'様式6-1_チェックリスト'!#REF!</definedName>
    <definedName name="_Toc341098243" localSheetId="1">'様式6-1_チェックリスト'!#REF!</definedName>
    <definedName name="_Toc341098263" localSheetId="1">'様式6-1_チェックリスト'!#REF!</definedName>
    <definedName name="_Toc341098334" localSheetId="1">'様式6-1_チェックリスト'!#REF!</definedName>
    <definedName name="_Toc341098335" localSheetId="1">'様式6-1_チェックリスト'!#REF!</definedName>
    <definedName name="_Toc341098336" localSheetId="1">'様式6-1_チェックリスト'!#REF!</definedName>
    <definedName name="_Toc341098337" localSheetId="1">'様式6-1_チェックリスト'!#REF!</definedName>
    <definedName name="_Toc341098353" localSheetId="1">'様式6-1_チェックリスト'!#REF!</definedName>
    <definedName name="_Toc342315836" localSheetId="1">'様式6-1_チェックリスト'!#REF!</definedName>
    <definedName name="_Toc40622134" localSheetId="1">'様式6-1_チェックリスト'!#REF!</definedName>
    <definedName name="_Toc479971084" localSheetId="1">'様式6-1_チェックリスト'!$A$11</definedName>
    <definedName name="_Toc479971085" localSheetId="1">'様式6-1_チェックリスト'!$A$17</definedName>
    <definedName name="_Toc78897341" localSheetId="1">'様式6-1_チェックリスト'!#REF!</definedName>
    <definedName name="_Toc78897344" localSheetId="1">'様式6-1_チェックリスト'!#REF!</definedName>
    <definedName name="_Toc78897345" localSheetId="1">'様式6-1_チェックリスト'!#REF!</definedName>
    <definedName name="_Toc78897352" localSheetId="1">'様式6-1_チェックリスト'!#REF!</definedName>
    <definedName name="_Toc78897354" localSheetId="1">'様式6-1_チェックリスト'!#REF!</definedName>
    <definedName name="_Toc78897401" localSheetId="1">'様式6-1_チェックリスト'!#REF!</definedName>
    <definedName name="EHPIN" localSheetId="4">#REF!</definedName>
    <definedName name="EHPIN" localSheetId="5">#REF!</definedName>
    <definedName name="EHPIN" localSheetId="1">#REF!</definedName>
    <definedName name="EHPIN" localSheetId="3">#REF!</definedName>
    <definedName name="EHPIN">#REF!</definedName>
    <definedName name="EHPOUT" localSheetId="4">#REF!</definedName>
    <definedName name="EHPOUT" localSheetId="5">#REF!</definedName>
    <definedName name="EHPOUT" localSheetId="1">#REF!</definedName>
    <definedName name="EHPOUT">#REF!</definedName>
    <definedName name="FAX" localSheetId="4">#REF!</definedName>
    <definedName name="FAX" localSheetId="5">#REF!</definedName>
    <definedName name="FAX" localSheetId="1">#REF!</definedName>
    <definedName name="FAX">#REF!</definedName>
    <definedName name="GHPIN" localSheetId="4">#REF!</definedName>
    <definedName name="GHPIN" localSheetId="1">#REF!</definedName>
    <definedName name="GHPIN">#REF!</definedName>
    <definedName name="GHPOUT" localSheetId="4">#REF!</definedName>
    <definedName name="GHPOUT" localSheetId="1">#REF!</definedName>
    <definedName name="GHPOUT">#REF!</definedName>
    <definedName name="INVIN" localSheetId="4">#REF!</definedName>
    <definedName name="INVIN" localSheetId="1">#REF!</definedName>
    <definedName name="INVIN">#REF!</definedName>
    <definedName name="INVOUT" localSheetId="4">#REF!</definedName>
    <definedName name="INVOUT" localSheetId="1">#REF!</definedName>
    <definedName name="INVOUT">#REF!</definedName>
    <definedName name="OLE_LINK14" localSheetId="1">'様式6-1_チェックリスト'!#REF!</definedName>
    <definedName name="OLE_LINK2" localSheetId="1">'様式6-1_チェックリスト'!#REF!</definedName>
    <definedName name="_xlnm.Print_Area" localSheetId="4">'様式11-3'!$A$1:$R$119</definedName>
    <definedName name="_xlnm.Print_Area" localSheetId="5">'様式11-4'!$A$1:$M$116</definedName>
    <definedName name="_xlnm.Print_Area" localSheetId="0">'様式2-1_質問書'!$A$1:$O$33</definedName>
    <definedName name="_xlnm.Print_Area" localSheetId="1">'様式6-1_チェックリスト'!$A$1:$H$312</definedName>
    <definedName name="_xlnm.Print_Titles" localSheetId="4">'様式11-3'!$1:$3</definedName>
    <definedName name="_xlnm.Print_Titles" localSheetId="5">'様式11-4'!$11:$12</definedName>
    <definedName name="_xlnm.Print_Titles" localSheetId="1">'様式6-1_チェックリスト'!$1:$9</definedName>
    <definedName name="school" localSheetId="4">'様式11-3'!$A$8:$B$119</definedName>
    <definedName name="school" localSheetId="3">#REF!</definedName>
    <definedName name="TEL" localSheetId="4">#REF!</definedName>
    <definedName name="TEL" localSheetId="1">#REF!</definedName>
    <definedName name="TEL" localSheetId="3">#REF!</definedName>
    <definedName name="TEL">#REF!</definedName>
    <definedName name="システム" localSheetId="4">#REF!</definedName>
    <definedName name="システム" localSheetId="1">#REF!</definedName>
    <definedName name="システム" localSheetId="3">#REF!</definedName>
    <definedName name="システム">#REF!</definedName>
    <definedName name="回答部署" localSheetId="4">#REF!</definedName>
    <definedName name="回答部署" localSheetId="1">#REF!</definedName>
    <definedName name="回答部署" localSheetId="3">#REF!</definedName>
    <definedName name="回答部署">#REF!</definedName>
    <definedName name="関連項目" localSheetId="4">#REF!</definedName>
    <definedName name="関連項目" localSheetId="1">#REF!</definedName>
    <definedName name="関連項目" localSheetId="3">#REF!</definedName>
    <definedName name="関連項目">#REF!</definedName>
    <definedName name="支店" localSheetId="4">#REF!</definedName>
    <definedName name="支店" localSheetId="1">#REF!</definedName>
    <definedName name="支店">#REF!</definedName>
    <definedName name="電源" localSheetId="4">#REF!</definedName>
    <definedName name="電源" localSheetId="1">#REF!</definedName>
    <definedName name="電源">#REF!</definedName>
    <definedName name="日付" localSheetId="4">#REF!</definedName>
    <definedName name="日付" localSheetId="1">#REF!</definedName>
    <definedName name="日付">#REF!</definedName>
    <definedName name="標準" localSheetId="4">#REF!</definedName>
    <definedName name="標準" localSheetId="1">#REF!</definedName>
    <definedName name="標準">#REF!</definedName>
    <definedName name="補助キーワード" localSheetId="4">#REF!</definedName>
    <definedName name="補助キーワード" localSheetId="1">#REF!</definedName>
    <definedName name="補助キーワード">#REF!</definedName>
    <definedName name="問合せ部署" localSheetId="4">#REF!</definedName>
    <definedName name="問合せ部署" localSheetId="1">#REF!</definedName>
    <definedName name="問合せ部署">#REF!</definedName>
    <definedName name="用途" localSheetId="4">#REF!</definedName>
    <definedName name="用途" localSheetId="1">#REF!</definedName>
    <definedName name="用途">#REF!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22" l="1"/>
  <c r="D10" i="22"/>
  <c r="D12" i="22"/>
  <c r="D14" i="22"/>
  <c r="D16" i="22"/>
  <c r="D18" i="22"/>
  <c r="D20" i="22"/>
  <c r="D22" i="22"/>
  <c r="D24" i="22"/>
  <c r="D26" i="22"/>
  <c r="D28" i="22"/>
  <c r="D30" i="22"/>
  <c r="D32" i="22"/>
  <c r="D34" i="22"/>
  <c r="D36" i="22"/>
  <c r="D38" i="22"/>
  <c r="D40" i="22"/>
  <c r="D42" i="22"/>
  <c r="D44" i="22"/>
  <c r="D46" i="22"/>
  <c r="D48" i="22"/>
  <c r="D50" i="22"/>
  <c r="D52" i="22"/>
  <c r="D54" i="22"/>
  <c r="D56" i="22"/>
  <c r="D58" i="22"/>
  <c r="D60" i="22"/>
  <c r="D62" i="22"/>
  <c r="D64" i="22"/>
  <c r="D66" i="22"/>
  <c r="D68" i="22"/>
  <c r="D70" i="22"/>
  <c r="D72" i="22"/>
  <c r="D74" i="22"/>
  <c r="D76" i="22"/>
  <c r="D82" i="22"/>
  <c r="D84" i="22"/>
  <c r="D86" i="22"/>
  <c r="D88" i="22"/>
  <c r="D90" i="22"/>
  <c r="D92" i="22"/>
  <c r="D94" i="22"/>
  <c r="D96" i="22"/>
  <c r="D98" i="22"/>
  <c r="D100" i="22"/>
  <c r="D102" i="22"/>
  <c r="D104" i="22"/>
  <c r="D106" i="22"/>
  <c r="D108" i="22"/>
  <c r="D110" i="22"/>
  <c r="D112" i="22"/>
  <c r="D114" i="22"/>
  <c r="D116" i="22"/>
  <c r="D118" i="22"/>
  <c r="K114" i="11" l="1"/>
  <c r="L114" i="11" s="1"/>
  <c r="K113" i="11"/>
  <c r="L113" i="11" s="1"/>
  <c r="K112" i="11"/>
  <c r="L112" i="11" s="1"/>
  <c r="K111" i="11"/>
  <c r="L111" i="11" s="1"/>
  <c r="K110" i="11"/>
  <c r="L110" i="11" s="1"/>
  <c r="K109" i="11"/>
  <c r="L109" i="11" s="1"/>
  <c r="K108" i="11"/>
  <c r="L108" i="11" s="1"/>
  <c r="K107" i="11"/>
  <c r="L107" i="11" s="1"/>
  <c r="K106" i="11"/>
  <c r="L106" i="11" s="1"/>
  <c r="K105" i="11"/>
  <c r="L105" i="11" s="1"/>
  <c r="K104" i="11"/>
  <c r="L104" i="11" s="1"/>
  <c r="K103" i="11"/>
  <c r="L103" i="11" s="1"/>
  <c r="K102" i="11"/>
  <c r="L102" i="11" s="1"/>
  <c r="K101" i="11"/>
  <c r="L101" i="11" s="1"/>
  <c r="K100" i="11"/>
  <c r="L100" i="11" s="1"/>
  <c r="K99" i="11"/>
  <c r="L99" i="11" s="1"/>
  <c r="K98" i="11"/>
  <c r="L98" i="11" s="1"/>
  <c r="K97" i="11"/>
  <c r="L97" i="11" s="1"/>
  <c r="K96" i="11"/>
  <c r="L96" i="11" s="1"/>
  <c r="K95" i="11"/>
  <c r="L95" i="11" s="1"/>
  <c r="K94" i="11"/>
  <c r="L94" i="11" s="1"/>
  <c r="K93" i="11"/>
  <c r="L93" i="11" s="1"/>
  <c r="K92" i="11"/>
  <c r="L92" i="11" s="1"/>
  <c r="K91" i="11"/>
  <c r="L91" i="11" s="1"/>
  <c r="K90" i="11"/>
  <c r="L90" i="11" s="1"/>
  <c r="K89" i="11"/>
  <c r="L89" i="11" s="1"/>
  <c r="K88" i="11"/>
  <c r="L88" i="11" s="1"/>
  <c r="K87" i="11"/>
  <c r="L87" i="11" s="1"/>
  <c r="K86" i="11"/>
  <c r="L86" i="11" s="1"/>
  <c r="K85" i="11"/>
  <c r="L85" i="11" s="1"/>
  <c r="K84" i="11"/>
  <c r="L84" i="11" s="1"/>
  <c r="K83" i="11"/>
  <c r="L83" i="11" s="1"/>
  <c r="K82" i="11"/>
  <c r="L82" i="11" s="1"/>
  <c r="K81" i="11"/>
  <c r="L81" i="11" s="1"/>
  <c r="K80" i="11"/>
  <c r="L80" i="11" s="1"/>
  <c r="K79" i="11"/>
  <c r="L79" i="11" s="1"/>
  <c r="K78" i="11"/>
  <c r="L78" i="11" s="1"/>
  <c r="K77" i="11"/>
  <c r="L77" i="11" s="1"/>
  <c r="K76" i="11"/>
  <c r="L76" i="11" s="1"/>
  <c r="K75" i="11"/>
  <c r="L75" i="11" s="1"/>
  <c r="K74" i="11"/>
  <c r="L74" i="11" s="1"/>
  <c r="K73" i="11"/>
  <c r="L73" i="11" s="1"/>
  <c r="K72" i="11"/>
  <c r="L72" i="11" s="1"/>
  <c r="K71" i="11"/>
  <c r="L71" i="11" s="1"/>
  <c r="K70" i="11"/>
  <c r="L70" i="11" s="1"/>
  <c r="K69" i="11"/>
  <c r="L69" i="11" s="1"/>
  <c r="K68" i="11"/>
  <c r="L68" i="11" s="1"/>
  <c r="K67" i="11"/>
  <c r="L67" i="11" s="1"/>
  <c r="K66" i="11"/>
  <c r="L66" i="11" s="1"/>
  <c r="K65" i="11"/>
  <c r="L65" i="11" s="1"/>
  <c r="K64" i="11"/>
  <c r="L64" i="11" s="1"/>
  <c r="K63" i="11"/>
  <c r="L63" i="11" s="1"/>
  <c r="K62" i="11"/>
  <c r="L62" i="11" s="1"/>
  <c r="K61" i="11"/>
  <c r="L61" i="11" s="1"/>
  <c r="K60" i="11"/>
  <c r="L60" i="11" s="1"/>
  <c r="K59" i="11"/>
  <c r="L59" i="11" s="1"/>
  <c r="K58" i="11"/>
  <c r="L58" i="11" s="1"/>
  <c r="K57" i="11"/>
  <c r="L57" i="11" s="1"/>
  <c r="K56" i="11"/>
  <c r="L56" i="11" s="1"/>
  <c r="K55" i="11"/>
  <c r="L55" i="11" s="1"/>
  <c r="K54" i="11"/>
  <c r="L54" i="11" s="1"/>
  <c r="K53" i="11"/>
  <c r="L53" i="11" s="1"/>
  <c r="K52" i="11"/>
  <c r="L52" i="11" s="1"/>
  <c r="K51" i="11"/>
  <c r="L51" i="11" s="1"/>
  <c r="K50" i="11"/>
  <c r="L50" i="11" s="1"/>
  <c r="K49" i="11"/>
  <c r="L49" i="11" s="1"/>
  <c r="K48" i="11"/>
  <c r="L48" i="11" s="1"/>
  <c r="K47" i="11"/>
  <c r="L47" i="11" s="1"/>
  <c r="K46" i="11"/>
  <c r="L46" i="11" s="1"/>
  <c r="K45" i="11"/>
  <c r="L45" i="11" s="1"/>
  <c r="K44" i="11"/>
  <c r="L44" i="11" s="1"/>
  <c r="K43" i="11"/>
  <c r="L43" i="11" s="1"/>
  <c r="K42" i="11"/>
  <c r="L42" i="11" s="1"/>
  <c r="K41" i="11"/>
  <c r="L41" i="11" s="1"/>
  <c r="K40" i="11"/>
  <c r="L40" i="11" s="1"/>
  <c r="K39" i="11"/>
  <c r="L39" i="11" s="1"/>
  <c r="K38" i="11"/>
  <c r="L38" i="11" s="1"/>
  <c r="K37" i="11"/>
  <c r="L37" i="11" s="1"/>
  <c r="K36" i="11"/>
  <c r="L36" i="11" s="1"/>
  <c r="K35" i="11"/>
  <c r="L35" i="11" s="1"/>
  <c r="K34" i="11"/>
  <c r="L34" i="11" s="1"/>
  <c r="K33" i="11"/>
  <c r="L33" i="11" s="1"/>
  <c r="K32" i="11"/>
  <c r="L32" i="11" s="1"/>
  <c r="K31" i="11"/>
  <c r="L31" i="11" s="1"/>
  <c r="K30" i="11"/>
  <c r="L30" i="11" s="1"/>
  <c r="K29" i="11"/>
  <c r="L29" i="11" s="1"/>
  <c r="K28" i="11"/>
  <c r="L28" i="11" s="1"/>
  <c r="K27" i="11"/>
  <c r="L27" i="11" s="1"/>
  <c r="K26" i="11"/>
  <c r="L26" i="11" s="1"/>
  <c r="K25" i="11"/>
  <c r="L25" i="11" s="1"/>
  <c r="K24" i="11"/>
  <c r="L24" i="11" s="1"/>
  <c r="K23" i="11"/>
  <c r="L23" i="11" s="1"/>
  <c r="K22" i="11"/>
  <c r="L22" i="11" s="1"/>
  <c r="K21" i="11"/>
  <c r="L21" i="11" s="1"/>
  <c r="K20" i="11"/>
  <c r="L20" i="11" s="1"/>
  <c r="K19" i="11"/>
  <c r="L19" i="11" s="1"/>
  <c r="K18" i="11"/>
  <c r="L18" i="11" s="1"/>
  <c r="K17" i="11"/>
  <c r="L17" i="11" s="1"/>
  <c r="K16" i="11"/>
  <c r="L16" i="11" s="1"/>
  <c r="K15" i="11"/>
  <c r="L15" i="11" s="1"/>
  <c r="K14" i="11"/>
  <c r="L14" i="11" s="1"/>
  <c r="K13" i="11"/>
  <c r="L13" i="11" s="1"/>
  <c r="K12" i="11"/>
  <c r="L12" i="11" s="1"/>
  <c r="K11" i="11"/>
  <c r="L11" i="11" s="1"/>
  <c r="K10" i="11"/>
  <c r="L10" i="11" s="1"/>
  <c r="K9" i="11"/>
  <c r="L9" i="11" s="1"/>
  <c r="K8" i="11"/>
  <c r="L8" i="11" s="1"/>
  <c r="L7" i="11"/>
  <c r="H108" i="11"/>
  <c r="H50" i="11"/>
  <c r="G114" i="11"/>
  <c r="H114" i="11" s="1"/>
  <c r="G113" i="11"/>
  <c r="H113" i="11" s="1"/>
  <c r="G112" i="11"/>
  <c r="H112" i="11" s="1"/>
  <c r="G111" i="11"/>
  <c r="H111" i="11" s="1"/>
  <c r="G110" i="11"/>
  <c r="H110" i="11" s="1"/>
  <c r="G109" i="11"/>
  <c r="H109" i="11" s="1"/>
  <c r="G108" i="11"/>
  <c r="G107" i="11"/>
  <c r="H107" i="11" s="1"/>
  <c r="G106" i="11"/>
  <c r="H106" i="11" s="1"/>
  <c r="G105" i="11"/>
  <c r="H105" i="11" s="1"/>
  <c r="G104" i="11"/>
  <c r="H104" i="11" s="1"/>
  <c r="G103" i="11"/>
  <c r="H103" i="11" s="1"/>
  <c r="G102" i="11"/>
  <c r="H102" i="11" s="1"/>
  <c r="G101" i="11"/>
  <c r="H101" i="11" s="1"/>
  <c r="G100" i="11"/>
  <c r="H100" i="11" s="1"/>
  <c r="G99" i="11"/>
  <c r="H99" i="11" s="1"/>
  <c r="G98" i="11"/>
  <c r="H98" i="11" s="1"/>
  <c r="G97" i="11"/>
  <c r="H97" i="11" s="1"/>
  <c r="G96" i="11"/>
  <c r="H96" i="11" s="1"/>
  <c r="G95" i="11"/>
  <c r="H95" i="11" s="1"/>
  <c r="G94" i="11"/>
  <c r="H94" i="11" s="1"/>
  <c r="G93" i="11"/>
  <c r="H93" i="11" s="1"/>
  <c r="G92" i="11"/>
  <c r="H92" i="11" s="1"/>
  <c r="G91" i="11"/>
  <c r="H91" i="11" s="1"/>
  <c r="G90" i="11"/>
  <c r="H90" i="11" s="1"/>
  <c r="G89" i="11"/>
  <c r="H89" i="11" s="1"/>
  <c r="G88" i="11"/>
  <c r="H88" i="11" s="1"/>
  <c r="G87" i="11"/>
  <c r="H87" i="11" s="1"/>
  <c r="G86" i="11"/>
  <c r="H86" i="11" s="1"/>
  <c r="G85" i="11"/>
  <c r="H85" i="11" s="1"/>
  <c r="G84" i="11"/>
  <c r="H84" i="11" s="1"/>
  <c r="G83" i="11"/>
  <c r="H83" i="11" s="1"/>
  <c r="G82" i="11"/>
  <c r="H82" i="11" s="1"/>
  <c r="G81" i="11"/>
  <c r="H81" i="11" s="1"/>
  <c r="G80" i="11"/>
  <c r="H80" i="11" s="1"/>
  <c r="G79" i="11"/>
  <c r="H79" i="11" s="1"/>
  <c r="G78" i="11"/>
  <c r="H78" i="11" s="1"/>
  <c r="G77" i="11"/>
  <c r="H77" i="11" s="1"/>
  <c r="G76" i="11"/>
  <c r="H76" i="11" s="1"/>
  <c r="G75" i="11"/>
  <c r="H75" i="11" s="1"/>
  <c r="G74" i="11"/>
  <c r="H74" i="11" s="1"/>
  <c r="G73" i="11"/>
  <c r="H73" i="11" s="1"/>
  <c r="G72" i="11"/>
  <c r="H72" i="11" s="1"/>
  <c r="G71" i="11"/>
  <c r="H71" i="11" s="1"/>
  <c r="G70" i="11"/>
  <c r="H70" i="11" s="1"/>
  <c r="G69" i="11"/>
  <c r="H69" i="11" s="1"/>
  <c r="G68" i="11"/>
  <c r="H68" i="11" s="1"/>
  <c r="G67" i="11"/>
  <c r="H67" i="11" s="1"/>
  <c r="G66" i="11"/>
  <c r="H66" i="11" s="1"/>
  <c r="G65" i="11"/>
  <c r="H65" i="11" s="1"/>
  <c r="G64" i="11"/>
  <c r="H64" i="11" s="1"/>
  <c r="G63" i="11"/>
  <c r="H63" i="11" s="1"/>
  <c r="G62" i="11"/>
  <c r="H62" i="11" s="1"/>
  <c r="G61" i="11"/>
  <c r="H61" i="11" s="1"/>
  <c r="G60" i="11"/>
  <c r="H60" i="11" s="1"/>
  <c r="G59" i="11"/>
  <c r="H59" i="11" s="1"/>
  <c r="G58" i="11"/>
  <c r="H58" i="11" s="1"/>
  <c r="G57" i="11"/>
  <c r="H57" i="11" s="1"/>
  <c r="G56" i="11"/>
  <c r="H56" i="11" s="1"/>
  <c r="G55" i="11"/>
  <c r="H55" i="11" s="1"/>
  <c r="G54" i="11"/>
  <c r="H54" i="11" s="1"/>
  <c r="G53" i="11"/>
  <c r="H53" i="11" s="1"/>
  <c r="G52" i="11"/>
  <c r="H52" i="11" s="1"/>
  <c r="G51" i="11"/>
  <c r="H51" i="11" s="1"/>
  <c r="G50" i="11"/>
  <c r="G49" i="11"/>
  <c r="H49" i="11" s="1"/>
  <c r="G48" i="11"/>
  <c r="H48" i="11" s="1"/>
  <c r="G47" i="11"/>
  <c r="H47" i="11" s="1"/>
  <c r="G46" i="11"/>
  <c r="H46" i="11" s="1"/>
  <c r="G45" i="11"/>
  <c r="H45" i="11" s="1"/>
  <c r="G44" i="11"/>
  <c r="H44" i="11" s="1"/>
  <c r="G43" i="11"/>
  <c r="H43" i="11" s="1"/>
  <c r="G42" i="11"/>
  <c r="H42" i="11" s="1"/>
  <c r="G41" i="11"/>
  <c r="H41" i="11" s="1"/>
  <c r="G40" i="11"/>
  <c r="H40" i="11" s="1"/>
  <c r="G39" i="11"/>
  <c r="H39" i="11" s="1"/>
  <c r="G38" i="11"/>
  <c r="H38" i="11" s="1"/>
  <c r="G37" i="11"/>
  <c r="H37" i="11" s="1"/>
  <c r="G36" i="11"/>
  <c r="H36" i="11" s="1"/>
  <c r="G35" i="11"/>
  <c r="H35" i="11" s="1"/>
  <c r="G34" i="11"/>
  <c r="H34" i="11" s="1"/>
  <c r="G33" i="11"/>
  <c r="H33" i="11" s="1"/>
  <c r="G32" i="11"/>
  <c r="H32" i="11" s="1"/>
  <c r="G31" i="11"/>
  <c r="H31" i="11" s="1"/>
  <c r="G30" i="11"/>
  <c r="H30" i="11" s="1"/>
  <c r="G29" i="11"/>
  <c r="H29" i="11" s="1"/>
  <c r="G28" i="11"/>
  <c r="H28" i="11" s="1"/>
  <c r="G27" i="11"/>
  <c r="H27" i="11" s="1"/>
  <c r="G26" i="11"/>
  <c r="H26" i="11" s="1"/>
  <c r="G25" i="11"/>
  <c r="H25" i="11" s="1"/>
  <c r="G24" i="11"/>
  <c r="H24" i="11" s="1"/>
  <c r="G23" i="11"/>
  <c r="H23" i="11" s="1"/>
  <c r="G22" i="11"/>
  <c r="H22" i="11" s="1"/>
  <c r="G21" i="11"/>
  <c r="H21" i="11" s="1"/>
  <c r="G20" i="11"/>
  <c r="H20" i="11" s="1"/>
  <c r="G19" i="11"/>
  <c r="H19" i="11" s="1"/>
  <c r="G18" i="11"/>
  <c r="H18" i="11" s="1"/>
  <c r="G17" i="11"/>
  <c r="H17" i="11" s="1"/>
  <c r="G16" i="11"/>
  <c r="H16" i="11" s="1"/>
  <c r="G15" i="11"/>
  <c r="H15" i="11" s="1"/>
  <c r="G14" i="11"/>
  <c r="H14" i="11" s="1"/>
  <c r="G13" i="11"/>
  <c r="H13" i="11" s="1"/>
  <c r="G12" i="11"/>
  <c r="H12" i="11" s="1"/>
  <c r="G11" i="11"/>
  <c r="H11" i="11" s="1"/>
  <c r="G10" i="11"/>
  <c r="H10" i="11" s="1"/>
  <c r="G9" i="11"/>
  <c r="H9" i="11" s="1"/>
  <c r="G8" i="11"/>
  <c r="H8" i="11" s="1"/>
  <c r="G7" i="11"/>
  <c r="H7" i="11" s="1"/>
  <c r="P119" i="22" l="1"/>
  <c r="R119" i="22" s="1"/>
  <c r="L119" i="22"/>
  <c r="N119" i="22" s="1"/>
  <c r="H119" i="22"/>
  <c r="F119" i="22"/>
  <c r="P118" i="22"/>
  <c r="R118" i="22" s="1"/>
  <c r="L118" i="22"/>
  <c r="N118" i="22" s="1"/>
  <c r="J118" i="22"/>
  <c r="H118" i="22"/>
  <c r="F118" i="22"/>
  <c r="P117" i="22"/>
  <c r="R117" i="22" s="1"/>
  <c r="L117" i="22"/>
  <c r="N117" i="22" s="1"/>
  <c r="H117" i="22"/>
  <c r="F117" i="22"/>
  <c r="P116" i="22"/>
  <c r="R116" i="22" s="1"/>
  <c r="L116" i="22"/>
  <c r="N116" i="22" s="1"/>
  <c r="J116" i="22"/>
  <c r="H116" i="22"/>
  <c r="F116" i="22"/>
  <c r="P115" i="22"/>
  <c r="R115" i="22" s="1"/>
  <c r="L115" i="22"/>
  <c r="N115" i="22" s="1"/>
  <c r="H115" i="22"/>
  <c r="F115" i="22"/>
  <c r="P114" i="22"/>
  <c r="R114" i="22" s="1"/>
  <c r="L114" i="22"/>
  <c r="N114" i="22" s="1"/>
  <c r="J114" i="22"/>
  <c r="H114" i="22"/>
  <c r="F114" i="22"/>
  <c r="P113" i="22"/>
  <c r="R113" i="22" s="1"/>
  <c r="L113" i="22"/>
  <c r="N113" i="22" s="1"/>
  <c r="H113" i="22"/>
  <c r="F113" i="22"/>
  <c r="P112" i="22"/>
  <c r="R112" i="22" s="1"/>
  <c r="L112" i="22"/>
  <c r="N112" i="22" s="1"/>
  <c r="J112" i="22"/>
  <c r="H112" i="22"/>
  <c r="F112" i="22"/>
  <c r="P111" i="22"/>
  <c r="R111" i="22" s="1"/>
  <c r="L111" i="22"/>
  <c r="N111" i="22" s="1"/>
  <c r="H111" i="22"/>
  <c r="F111" i="22"/>
  <c r="P110" i="22"/>
  <c r="R110" i="22" s="1"/>
  <c r="L110" i="22"/>
  <c r="N110" i="22" s="1"/>
  <c r="J110" i="22"/>
  <c r="H110" i="22"/>
  <c r="F110" i="22"/>
  <c r="P109" i="22"/>
  <c r="R109" i="22" s="1"/>
  <c r="L109" i="22"/>
  <c r="N109" i="22" s="1"/>
  <c r="H109" i="22"/>
  <c r="F109" i="22"/>
  <c r="P108" i="22"/>
  <c r="R108" i="22" s="1"/>
  <c r="L108" i="22"/>
  <c r="N108" i="22" s="1"/>
  <c r="J108" i="22"/>
  <c r="H108" i="22"/>
  <c r="F108" i="22"/>
  <c r="P107" i="22"/>
  <c r="R107" i="22" s="1"/>
  <c r="L107" i="22"/>
  <c r="N107" i="22" s="1"/>
  <c r="H107" i="22"/>
  <c r="F107" i="22"/>
  <c r="P106" i="22"/>
  <c r="R106" i="22" s="1"/>
  <c r="L106" i="22"/>
  <c r="N106" i="22" s="1"/>
  <c r="J106" i="22"/>
  <c r="H106" i="22"/>
  <c r="F106" i="22"/>
  <c r="P105" i="22"/>
  <c r="R105" i="22" s="1"/>
  <c r="L105" i="22"/>
  <c r="N105" i="22" s="1"/>
  <c r="H105" i="22"/>
  <c r="F105" i="22"/>
  <c r="P104" i="22"/>
  <c r="R104" i="22" s="1"/>
  <c r="L104" i="22"/>
  <c r="N104" i="22" s="1"/>
  <c r="J104" i="22"/>
  <c r="H104" i="22"/>
  <c r="F104" i="22"/>
  <c r="P103" i="22"/>
  <c r="R103" i="22" s="1"/>
  <c r="L103" i="22"/>
  <c r="N103" i="22" s="1"/>
  <c r="H103" i="22"/>
  <c r="F103" i="22"/>
  <c r="P102" i="22"/>
  <c r="R102" i="22" s="1"/>
  <c r="L102" i="22"/>
  <c r="N102" i="22" s="1"/>
  <c r="J102" i="22"/>
  <c r="H102" i="22"/>
  <c r="F102" i="22"/>
  <c r="P101" i="22"/>
  <c r="R101" i="22" s="1"/>
  <c r="L101" i="22"/>
  <c r="N101" i="22" s="1"/>
  <c r="H101" i="22"/>
  <c r="F101" i="22"/>
  <c r="P100" i="22"/>
  <c r="R100" i="22" s="1"/>
  <c r="L100" i="22"/>
  <c r="N100" i="22" s="1"/>
  <c r="J100" i="22"/>
  <c r="H100" i="22"/>
  <c r="F100" i="22"/>
  <c r="P99" i="22"/>
  <c r="R99" i="22" s="1"/>
  <c r="L99" i="22"/>
  <c r="N99" i="22" s="1"/>
  <c r="H99" i="22"/>
  <c r="F99" i="22"/>
  <c r="P98" i="22"/>
  <c r="R98" i="22" s="1"/>
  <c r="L98" i="22"/>
  <c r="N98" i="22" s="1"/>
  <c r="J98" i="22"/>
  <c r="H98" i="22"/>
  <c r="F98" i="22"/>
  <c r="P97" i="22"/>
  <c r="R97" i="22" s="1"/>
  <c r="L97" i="22"/>
  <c r="N97" i="22" s="1"/>
  <c r="H97" i="22"/>
  <c r="F97" i="22"/>
  <c r="P96" i="22"/>
  <c r="R96" i="22" s="1"/>
  <c r="L96" i="22"/>
  <c r="N96" i="22" s="1"/>
  <c r="J96" i="22"/>
  <c r="H96" i="22"/>
  <c r="F96" i="22"/>
  <c r="P95" i="22"/>
  <c r="R95" i="22" s="1"/>
  <c r="L95" i="22"/>
  <c r="N95" i="22" s="1"/>
  <c r="H95" i="22"/>
  <c r="F95" i="22"/>
  <c r="P94" i="22"/>
  <c r="R94" i="22" s="1"/>
  <c r="L94" i="22"/>
  <c r="N94" i="22" s="1"/>
  <c r="J94" i="22"/>
  <c r="H94" i="22"/>
  <c r="F94" i="22"/>
  <c r="P93" i="22"/>
  <c r="R93" i="22" s="1"/>
  <c r="L93" i="22"/>
  <c r="N93" i="22" s="1"/>
  <c r="H93" i="22"/>
  <c r="F93" i="22"/>
  <c r="P92" i="22"/>
  <c r="R92" i="22" s="1"/>
  <c r="L92" i="22"/>
  <c r="N92" i="22" s="1"/>
  <c r="J92" i="22"/>
  <c r="H92" i="22"/>
  <c r="F92" i="22"/>
  <c r="P91" i="22"/>
  <c r="R91" i="22" s="1"/>
  <c r="L91" i="22"/>
  <c r="N91" i="22" s="1"/>
  <c r="H91" i="22"/>
  <c r="F91" i="22"/>
  <c r="P90" i="22"/>
  <c r="R90" i="22" s="1"/>
  <c r="L90" i="22"/>
  <c r="N90" i="22" s="1"/>
  <c r="J90" i="22"/>
  <c r="H90" i="22"/>
  <c r="F90" i="22"/>
  <c r="P89" i="22"/>
  <c r="R89" i="22" s="1"/>
  <c r="L89" i="22"/>
  <c r="N89" i="22" s="1"/>
  <c r="H89" i="22"/>
  <c r="F89" i="22"/>
  <c r="P88" i="22"/>
  <c r="R88" i="22" s="1"/>
  <c r="L88" i="22"/>
  <c r="N88" i="22" s="1"/>
  <c r="J88" i="22"/>
  <c r="H88" i="22"/>
  <c r="F88" i="22"/>
  <c r="P87" i="22"/>
  <c r="R87" i="22" s="1"/>
  <c r="L87" i="22"/>
  <c r="N87" i="22" s="1"/>
  <c r="H87" i="22"/>
  <c r="F87" i="22"/>
  <c r="P86" i="22"/>
  <c r="R86" i="22" s="1"/>
  <c r="L86" i="22"/>
  <c r="N86" i="22" s="1"/>
  <c r="J86" i="22"/>
  <c r="H86" i="22"/>
  <c r="F86" i="22"/>
  <c r="P85" i="22"/>
  <c r="R85" i="22" s="1"/>
  <c r="L85" i="22"/>
  <c r="N85" i="22" s="1"/>
  <c r="H85" i="22"/>
  <c r="F85" i="22"/>
  <c r="P84" i="22"/>
  <c r="R84" i="22" s="1"/>
  <c r="L84" i="22"/>
  <c r="N84" i="22" s="1"/>
  <c r="J84" i="22"/>
  <c r="H84" i="22"/>
  <c r="F84" i="22"/>
  <c r="P83" i="22"/>
  <c r="R83" i="22" s="1"/>
  <c r="L83" i="22"/>
  <c r="N83" i="22" s="1"/>
  <c r="H83" i="22"/>
  <c r="F83" i="22"/>
  <c r="P82" i="22"/>
  <c r="R82" i="22" s="1"/>
  <c r="L82" i="22"/>
  <c r="N82" i="22" s="1"/>
  <c r="J82" i="22"/>
  <c r="H82" i="22"/>
  <c r="F82" i="22"/>
  <c r="P77" i="22"/>
  <c r="R77" i="22" s="1"/>
  <c r="L77" i="22"/>
  <c r="N77" i="22" s="1"/>
  <c r="H77" i="22"/>
  <c r="F77" i="22"/>
  <c r="P76" i="22"/>
  <c r="R76" i="22" s="1"/>
  <c r="L76" i="22"/>
  <c r="N76" i="22" s="1"/>
  <c r="J76" i="22"/>
  <c r="H76" i="22"/>
  <c r="F76" i="22"/>
  <c r="P75" i="22"/>
  <c r="R75" i="22" s="1"/>
  <c r="L75" i="22"/>
  <c r="N75" i="22" s="1"/>
  <c r="H75" i="22"/>
  <c r="F75" i="22"/>
  <c r="P74" i="22"/>
  <c r="R74" i="22" s="1"/>
  <c r="L74" i="22"/>
  <c r="N74" i="22" s="1"/>
  <c r="J74" i="22"/>
  <c r="H74" i="22"/>
  <c r="F74" i="22"/>
  <c r="P73" i="22"/>
  <c r="R73" i="22" s="1"/>
  <c r="L73" i="22"/>
  <c r="N73" i="22" s="1"/>
  <c r="H73" i="22"/>
  <c r="F73" i="22"/>
  <c r="P72" i="22"/>
  <c r="R72" i="22" s="1"/>
  <c r="L72" i="22"/>
  <c r="N72" i="22" s="1"/>
  <c r="J72" i="22"/>
  <c r="H72" i="22"/>
  <c r="F72" i="22"/>
  <c r="P71" i="22"/>
  <c r="R71" i="22" s="1"/>
  <c r="L71" i="22"/>
  <c r="N71" i="22" s="1"/>
  <c r="H71" i="22"/>
  <c r="F71" i="22"/>
  <c r="P70" i="22"/>
  <c r="R70" i="22" s="1"/>
  <c r="L70" i="22"/>
  <c r="N70" i="22" s="1"/>
  <c r="J70" i="22"/>
  <c r="H70" i="22"/>
  <c r="F70" i="22"/>
  <c r="P69" i="22"/>
  <c r="R69" i="22" s="1"/>
  <c r="L69" i="22"/>
  <c r="N69" i="22" s="1"/>
  <c r="H69" i="22"/>
  <c r="F69" i="22"/>
  <c r="P68" i="22"/>
  <c r="R68" i="22" s="1"/>
  <c r="L68" i="22"/>
  <c r="N68" i="22" s="1"/>
  <c r="J68" i="22"/>
  <c r="H68" i="22"/>
  <c r="F68" i="22"/>
  <c r="P67" i="22"/>
  <c r="R67" i="22" s="1"/>
  <c r="L67" i="22"/>
  <c r="N67" i="22" s="1"/>
  <c r="H67" i="22"/>
  <c r="F67" i="22"/>
  <c r="P66" i="22"/>
  <c r="R66" i="22" s="1"/>
  <c r="L66" i="22"/>
  <c r="N66" i="22" s="1"/>
  <c r="J66" i="22"/>
  <c r="H66" i="22"/>
  <c r="F66" i="22"/>
  <c r="P65" i="22"/>
  <c r="R65" i="22" s="1"/>
  <c r="L65" i="22"/>
  <c r="N65" i="22" s="1"/>
  <c r="H65" i="22"/>
  <c r="F65" i="22"/>
  <c r="P64" i="22"/>
  <c r="R64" i="22" s="1"/>
  <c r="L64" i="22"/>
  <c r="N64" i="22" s="1"/>
  <c r="J64" i="22"/>
  <c r="H64" i="22"/>
  <c r="F64" i="22"/>
  <c r="P63" i="22"/>
  <c r="R63" i="22" s="1"/>
  <c r="L63" i="22"/>
  <c r="N63" i="22" s="1"/>
  <c r="H63" i="22"/>
  <c r="F63" i="22"/>
  <c r="P62" i="22"/>
  <c r="R62" i="22" s="1"/>
  <c r="L62" i="22"/>
  <c r="N62" i="22" s="1"/>
  <c r="J62" i="22"/>
  <c r="H62" i="22"/>
  <c r="F62" i="22"/>
  <c r="P61" i="22"/>
  <c r="R61" i="22" s="1"/>
  <c r="L61" i="22"/>
  <c r="N61" i="22" s="1"/>
  <c r="H61" i="22"/>
  <c r="F61" i="22"/>
  <c r="P60" i="22"/>
  <c r="R60" i="22" s="1"/>
  <c r="L60" i="22"/>
  <c r="N60" i="22" s="1"/>
  <c r="J60" i="22"/>
  <c r="H60" i="22"/>
  <c r="F60" i="22"/>
  <c r="P59" i="22"/>
  <c r="R59" i="22" s="1"/>
  <c r="L59" i="22"/>
  <c r="N59" i="22" s="1"/>
  <c r="H59" i="22"/>
  <c r="F59" i="22"/>
  <c r="P58" i="22"/>
  <c r="R58" i="22" s="1"/>
  <c r="L58" i="22"/>
  <c r="N58" i="22" s="1"/>
  <c r="J58" i="22"/>
  <c r="H58" i="22"/>
  <c r="F58" i="22"/>
  <c r="P57" i="22"/>
  <c r="R57" i="22" s="1"/>
  <c r="L57" i="22"/>
  <c r="N57" i="22" s="1"/>
  <c r="H57" i="22"/>
  <c r="F57" i="22"/>
  <c r="P56" i="22"/>
  <c r="R56" i="22" s="1"/>
  <c r="L56" i="22"/>
  <c r="N56" i="22" s="1"/>
  <c r="J56" i="22"/>
  <c r="H56" i="22"/>
  <c r="F56" i="22"/>
  <c r="P55" i="22"/>
  <c r="R55" i="22" s="1"/>
  <c r="L55" i="22"/>
  <c r="N55" i="22" s="1"/>
  <c r="H55" i="22"/>
  <c r="F55" i="22"/>
  <c r="P54" i="22"/>
  <c r="R54" i="22" s="1"/>
  <c r="L54" i="22"/>
  <c r="N54" i="22" s="1"/>
  <c r="J54" i="22"/>
  <c r="H54" i="22"/>
  <c r="F54" i="22"/>
  <c r="P53" i="22"/>
  <c r="R53" i="22" s="1"/>
  <c r="L53" i="22"/>
  <c r="N53" i="22" s="1"/>
  <c r="H53" i="22"/>
  <c r="F53" i="22"/>
  <c r="P52" i="22"/>
  <c r="R52" i="22" s="1"/>
  <c r="L52" i="22"/>
  <c r="N52" i="22" s="1"/>
  <c r="J52" i="22"/>
  <c r="H52" i="22"/>
  <c r="F52" i="22"/>
  <c r="P51" i="22"/>
  <c r="R51" i="22" s="1"/>
  <c r="L51" i="22"/>
  <c r="N51" i="22" s="1"/>
  <c r="H51" i="22"/>
  <c r="F51" i="22"/>
  <c r="P50" i="22"/>
  <c r="R50" i="22" s="1"/>
  <c r="L50" i="22"/>
  <c r="N50" i="22" s="1"/>
  <c r="J50" i="22"/>
  <c r="H50" i="22"/>
  <c r="F50" i="22"/>
  <c r="P49" i="22"/>
  <c r="R49" i="22" s="1"/>
  <c r="L49" i="22"/>
  <c r="N49" i="22" s="1"/>
  <c r="H49" i="22"/>
  <c r="F49" i="22"/>
  <c r="P48" i="22"/>
  <c r="R48" i="22" s="1"/>
  <c r="L48" i="22"/>
  <c r="N48" i="22" s="1"/>
  <c r="J48" i="22"/>
  <c r="H48" i="22"/>
  <c r="F48" i="22"/>
  <c r="P47" i="22"/>
  <c r="R47" i="22" s="1"/>
  <c r="L47" i="22"/>
  <c r="N47" i="22" s="1"/>
  <c r="H47" i="22"/>
  <c r="F47" i="22"/>
  <c r="P46" i="22"/>
  <c r="R46" i="22" s="1"/>
  <c r="L46" i="22"/>
  <c r="N46" i="22" s="1"/>
  <c r="J46" i="22"/>
  <c r="H46" i="22"/>
  <c r="F46" i="22"/>
  <c r="P45" i="22"/>
  <c r="R45" i="22" s="1"/>
  <c r="L45" i="22"/>
  <c r="N45" i="22" s="1"/>
  <c r="H45" i="22"/>
  <c r="F45" i="22"/>
  <c r="P44" i="22"/>
  <c r="R44" i="22" s="1"/>
  <c r="L44" i="22"/>
  <c r="N44" i="22" s="1"/>
  <c r="J44" i="22"/>
  <c r="H44" i="22"/>
  <c r="F44" i="22"/>
  <c r="P43" i="22"/>
  <c r="R43" i="22" s="1"/>
  <c r="L43" i="22"/>
  <c r="N43" i="22" s="1"/>
  <c r="H43" i="22"/>
  <c r="F43" i="22"/>
  <c r="P42" i="22"/>
  <c r="R42" i="22" s="1"/>
  <c r="L42" i="22"/>
  <c r="N42" i="22" s="1"/>
  <c r="J42" i="22"/>
  <c r="H42" i="22"/>
  <c r="F42" i="22"/>
  <c r="P41" i="22"/>
  <c r="R41" i="22" s="1"/>
  <c r="L41" i="22"/>
  <c r="N41" i="22" s="1"/>
  <c r="H41" i="22"/>
  <c r="F41" i="22"/>
  <c r="P40" i="22"/>
  <c r="R40" i="22" s="1"/>
  <c r="L40" i="22"/>
  <c r="N40" i="22" s="1"/>
  <c r="J40" i="22"/>
  <c r="H40" i="22"/>
  <c r="F40" i="22"/>
  <c r="P39" i="22"/>
  <c r="R39" i="22" s="1"/>
  <c r="L39" i="22"/>
  <c r="N39" i="22" s="1"/>
  <c r="H39" i="22"/>
  <c r="F39" i="22"/>
  <c r="P38" i="22"/>
  <c r="R38" i="22" s="1"/>
  <c r="L38" i="22"/>
  <c r="N38" i="22" s="1"/>
  <c r="J38" i="22"/>
  <c r="H38" i="22"/>
  <c r="F38" i="22"/>
  <c r="P37" i="22"/>
  <c r="R37" i="22" s="1"/>
  <c r="L37" i="22"/>
  <c r="N37" i="22" s="1"/>
  <c r="H37" i="22"/>
  <c r="F37" i="22"/>
  <c r="P36" i="22"/>
  <c r="R36" i="22" s="1"/>
  <c r="L36" i="22"/>
  <c r="N36" i="22" s="1"/>
  <c r="J36" i="22"/>
  <c r="H36" i="22"/>
  <c r="F36" i="22"/>
  <c r="P35" i="22"/>
  <c r="R35" i="22" s="1"/>
  <c r="L35" i="22"/>
  <c r="N35" i="22" s="1"/>
  <c r="H35" i="22"/>
  <c r="F35" i="22"/>
  <c r="P34" i="22"/>
  <c r="R34" i="22" s="1"/>
  <c r="L34" i="22"/>
  <c r="N34" i="22" s="1"/>
  <c r="J34" i="22"/>
  <c r="H34" i="22"/>
  <c r="F34" i="22"/>
  <c r="P33" i="22"/>
  <c r="R33" i="22" s="1"/>
  <c r="L33" i="22"/>
  <c r="N33" i="22" s="1"/>
  <c r="H33" i="22"/>
  <c r="F33" i="22"/>
  <c r="P32" i="22"/>
  <c r="R32" i="22" s="1"/>
  <c r="L32" i="22"/>
  <c r="N32" i="22" s="1"/>
  <c r="J32" i="22"/>
  <c r="H32" i="22"/>
  <c r="F32" i="22"/>
  <c r="P31" i="22"/>
  <c r="R31" i="22" s="1"/>
  <c r="L31" i="22"/>
  <c r="N31" i="22" s="1"/>
  <c r="H31" i="22"/>
  <c r="F31" i="22"/>
  <c r="P30" i="22"/>
  <c r="R30" i="22" s="1"/>
  <c r="L30" i="22"/>
  <c r="N30" i="22" s="1"/>
  <c r="J30" i="22"/>
  <c r="H30" i="22"/>
  <c r="F30" i="22"/>
  <c r="P29" i="22"/>
  <c r="R29" i="22" s="1"/>
  <c r="L29" i="22"/>
  <c r="N29" i="22" s="1"/>
  <c r="H29" i="22"/>
  <c r="F29" i="22"/>
  <c r="P28" i="22"/>
  <c r="R28" i="22" s="1"/>
  <c r="L28" i="22"/>
  <c r="N28" i="22" s="1"/>
  <c r="J28" i="22"/>
  <c r="H28" i="22"/>
  <c r="F28" i="22"/>
  <c r="P27" i="22"/>
  <c r="R27" i="22" s="1"/>
  <c r="L27" i="22"/>
  <c r="N27" i="22" s="1"/>
  <c r="H27" i="22"/>
  <c r="F27" i="22"/>
  <c r="P26" i="22"/>
  <c r="R26" i="22" s="1"/>
  <c r="L26" i="22"/>
  <c r="N26" i="22" s="1"/>
  <c r="J26" i="22"/>
  <c r="H26" i="22"/>
  <c r="F26" i="22"/>
  <c r="P25" i="22"/>
  <c r="R25" i="22" s="1"/>
  <c r="L25" i="22"/>
  <c r="N25" i="22" s="1"/>
  <c r="H25" i="22"/>
  <c r="F25" i="22"/>
  <c r="P24" i="22"/>
  <c r="R24" i="22" s="1"/>
  <c r="L24" i="22"/>
  <c r="N24" i="22" s="1"/>
  <c r="J24" i="22"/>
  <c r="H24" i="22"/>
  <c r="F24" i="22"/>
  <c r="P23" i="22"/>
  <c r="R23" i="22" s="1"/>
  <c r="L23" i="22"/>
  <c r="N23" i="22" s="1"/>
  <c r="H23" i="22"/>
  <c r="F23" i="22"/>
  <c r="P22" i="22"/>
  <c r="R22" i="22" s="1"/>
  <c r="L22" i="22"/>
  <c r="N22" i="22" s="1"/>
  <c r="J22" i="22"/>
  <c r="H22" i="22"/>
  <c r="F22" i="22"/>
  <c r="P21" i="22"/>
  <c r="R21" i="22" s="1"/>
  <c r="L21" i="22"/>
  <c r="N21" i="22" s="1"/>
  <c r="H21" i="22"/>
  <c r="F21" i="22"/>
  <c r="P20" i="22"/>
  <c r="R20" i="22" s="1"/>
  <c r="L20" i="22"/>
  <c r="N20" i="22" s="1"/>
  <c r="J20" i="22"/>
  <c r="H20" i="22"/>
  <c r="F20" i="22"/>
  <c r="P19" i="22"/>
  <c r="R19" i="22" s="1"/>
  <c r="L19" i="22"/>
  <c r="N19" i="22" s="1"/>
  <c r="H19" i="22"/>
  <c r="F19" i="22"/>
  <c r="P18" i="22"/>
  <c r="R18" i="22" s="1"/>
  <c r="L18" i="22"/>
  <c r="N18" i="22" s="1"/>
  <c r="J18" i="22"/>
  <c r="H18" i="22"/>
  <c r="F18" i="22"/>
  <c r="P17" i="22"/>
  <c r="R17" i="22" s="1"/>
  <c r="L17" i="22"/>
  <c r="N17" i="22" s="1"/>
  <c r="H17" i="22"/>
  <c r="F17" i="22"/>
  <c r="P16" i="22"/>
  <c r="R16" i="22" s="1"/>
  <c r="L16" i="22"/>
  <c r="N16" i="22" s="1"/>
  <c r="J16" i="22"/>
  <c r="H16" i="22"/>
  <c r="F16" i="22"/>
  <c r="P15" i="22"/>
  <c r="R15" i="22" s="1"/>
  <c r="L15" i="22"/>
  <c r="N15" i="22" s="1"/>
  <c r="H15" i="22"/>
  <c r="F15" i="22"/>
  <c r="P14" i="22"/>
  <c r="R14" i="22" s="1"/>
  <c r="L14" i="22"/>
  <c r="N14" i="22" s="1"/>
  <c r="J14" i="22"/>
  <c r="H14" i="22"/>
  <c r="F14" i="22"/>
  <c r="P13" i="22"/>
  <c r="R13" i="22" s="1"/>
  <c r="L13" i="22"/>
  <c r="N13" i="22" s="1"/>
  <c r="H13" i="22"/>
  <c r="F13" i="22"/>
  <c r="P12" i="22"/>
  <c r="R12" i="22" s="1"/>
  <c r="L12" i="22"/>
  <c r="N12" i="22" s="1"/>
  <c r="J12" i="22"/>
  <c r="H12" i="22"/>
  <c r="F12" i="22"/>
  <c r="P11" i="22"/>
  <c r="R11" i="22" s="1"/>
  <c r="L11" i="22"/>
  <c r="N11" i="22" s="1"/>
  <c r="H11" i="22"/>
  <c r="F11" i="22"/>
  <c r="P10" i="22"/>
  <c r="R10" i="22" s="1"/>
  <c r="L10" i="22"/>
  <c r="N10" i="22" s="1"/>
  <c r="J10" i="22"/>
  <c r="H10" i="22"/>
  <c r="F10" i="22"/>
  <c r="A10" i="22"/>
  <c r="A12" i="22" s="1"/>
  <c r="A14" i="22" s="1"/>
  <c r="A16" i="22" s="1"/>
  <c r="A18" i="22" s="1"/>
  <c r="A20" i="22" s="1"/>
  <c r="A22" i="22" s="1"/>
  <c r="A24" i="22" s="1"/>
  <c r="A26" i="22" s="1"/>
  <c r="A28" i="22" s="1"/>
  <c r="A30" i="22" s="1"/>
  <c r="A32" i="22" s="1"/>
  <c r="A34" i="22" s="1"/>
  <c r="A36" i="22" s="1"/>
  <c r="A38" i="22" s="1"/>
  <c r="A40" i="22" s="1"/>
  <c r="A42" i="22" s="1"/>
  <c r="A44" i="22" s="1"/>
  <c r="A46" i="22" s="1"/>
  <c r="A48" i="22" s="1"/>
  <c r="A50" i="22" s="1"/>
  <c r="A52" i="22" s="1"/>
  <c r="P9" i="22"/>
  <c r="R9" i="22" s="1"/>
  <c r="L9" i="22"/>
  <c r="N9" i="22" s="1"/>
  <c r="H9" i="22"/>
  <c r="F9" i="22"/>
  <c r="P8" i="22"/>
  <c r="R8" i="22" s="1"/>
  <c r="L8" i="22"/>
  <c r="N8" i="22" s="1"/>
  <c r="J8" i="22"/>
  <c r="H8" i="22"/>
  <c r="F8" i="22"/>
  <c r="A54" i="22" l="1"/>
  <c r="A56" i="22" s="1"/>
  <c r="A58" i="22" s="1"/>
  <c r="A60" i="22" s="1"/>
  <c r="A62" i="22" s="1"/>
  <c r="A64" i="22" s="1"/>
  <c r="A66" i="22" s="1"/>
  <c r="A68" i="22" s="1"/>
  <c r="A70" i="22" s="1"/>
  <c r="A72" i="22" s="1"/>
  <c r="A74" i="22" s="1"/>
  <c r="A76" i="22" s="1"/>
  <c r="A82" i="22" s="1"/>
  <c r="A84" i="22" s="1"/>
  <c r="A86" i="22" s="1"/>
  <c r="A88" i="22" s="1"/>
  <c r="A90" i="22" s="1"/>
  <c r="A92" i="22" s="1"/>
  <c r="A94" i="22" s="1"/>
  <c r="A96" i="22" s="1"/>
  <c r="A98" i="22" s="1"/>
  <c r="A100" i="22" s="1"/>
  <c r="A102" i="22" s="1"/>
  <c r="A104" i="22" s="1"/>
  <c r="A106" i="22" s="1"/>
  <c r="A108" i="22" s="1"/>
  <c r="A110" i="22" s="1"/>
  <c r="A112" i="22" s="1"/>
  <c r="A114" i="22" s="1"/>
  <c r="A116" i="22" s="1"/>
  <c r="A118" i="22" s="1"/>
  <c r="K116" i="11"/>
  <c r="J116" i="11"/>
  <c r="G116" i="11"/>
  <c r="F116" i="11"/>
  <c r="K115" i="11"/>
  <c r="J115" i="11"/>
  <c r="G115" i="11"/>
  <c r="F115" i="11"/>
  <c r="M103" i="11"/>
  <c r="M99" i="11"/>
  <c r="M95" i="11"/>
  <c r="M91" i="11"/>
  <c r="M75" i="11"/>
  <c r="M71" i="11"/>
  <c r="M69" i="11"/>
  <c r="M67" i="11"/>
  <c r="M63" i="11"/>
  <c r="M61" i="11"/>
  <c r="M59" i="11"/>
  <c r="M45" i="11"/>
  <c r="M43" i="11"/>
  <c r="M41" i="11"/>
  <c r="M39" i="11"/>
  <c r="M37" i="11"/>
  <c r="M35" i="11"/>
  <c r="M33" i="11"/>
  <c r="M31" i="11"/>
  <c r="M29" i="11"/>
  <c r="M21" i="11"/>
  <c r="M13" i="11"/>
  <c r="A9" i="11"/>
  <c r="A11" i="11" s="1"/>
  <c r="A13" i="11" s="1"/>
  <c r="A15" i="11" s="1"/>
  <c r="A17" i="11" s="1"/>
  <c r="A19" i="11" s="1"/>
  <c r="A21" i="11" s="1"/>
  <c r="A23" i="11" s="1"/>
  <c r="A25" i="11" s="1"/>
  <c r="A27" i="11" s="1"/>
  <c r="A29" i="11" s="1"/>
  <c r="A31" i="11" s="1"/>
  <c r="A33" i="11" s="1"/>
  <c r="A35" i="11" s="1"/>
  <c r="A37" i="11" s="1"/>
  <c r="A39" i="11" s="1"/>
  <c r="A41" i="11" s="1"/>
  <c r="A43" i="11" s="1"/>
  <c r="A45" i="11" s="1"/>
  <c r="A47" i="11" s="1"/>
  <c r="A49" i="11" s="1"/>
  <c r="A51" i="11" s="1"/>
  <c r="A55" i="11" l="1"/>
  <c r="A57" i="11" s="1"/>
  <c r="A59" i="11" s="1"/>
  <c r="A61" i="11" s="1"/>
  <c r="A63" i="11" s="1"/>
  <c r="A65" i="11" s="1"/>
  <c r="A67" i="11" s="1"/>
  <c r="A69" i="11" s="1"/>
  <c r="A71" i="11" s="1"/>
  <c r="A73" i="11" s="1"/>
  <c r="A75" i="11" s="1"/>
  <c r="A77" i="11" s="1"/>
  <c r="A79" i="11" s="1"/>
  <c r="A81" i="11" s="1"/>
  <c r="A83" i="11" s="1"/>
  <c r="A85" i="11" s="1"/>
  <c r="A87" i="11" s="1"/>
  <c r="A89" i="11" s="1"/>
  <c r="A91" i="11" s="1"/>
  <c r="A93" i="11" s="1"/>
  <c r="A95" i="11" s="1"/>
  <c r="A97" i="11" s="1"/>
  <c r="A99" i="11" s="1"/>
  <c r="A101" i="11" s="1"/>
  <c r="A103" i="11" s="1"/>
  <c r="A105" i="11" s="1"/>
  <c r="A107" i="11" s="1"/>
  <c r="A109" i="11" s="1"/>
  <c r="A111" i="11" s="1"/>
  <c r="A113" i="11" s="1"/>
  <c r="A53" i="11"/>
  <c r="M97" i="11"/>
  <c r="M105" i="11"/>
  <c r="M93" i="11"/>
  <c r="M101" i="11"/>
  <c r="M83" i="11"/>
  <c r="M65" i="11"/>
  <c r="M73" i="11"/>
  <c r="H115" i="11"/>
  <c r="M107" i="11"/>
  <c r="L115" i="11"/>
  <c r="M9" i="11"/>
  <c r="M15" i="11"/>
  <c r="M17" i="11"/>
  <c r="M19" i="11"/>
  <c r="M47" i="11"/>
  <c r="M49" i="11"/>
  <c r="M51" i="11"/>
  <c r="M77" i="11"/>
  <c r="M79" i="11"/>
  <c r="M81" i="11"/>
  <c r="M109" i="11"/>
  <c r="M111" i="11"/>
  <c r="M113" i="11"/>
  <c r="M11" i="11"/>
  <c r="M23" i="11"/>
  <c r="M25" i="11"/>
  <c r="M27" i="11"/>
  <c r="M53" i="11"/>
  <c r="M55" i="11"/>
  <c r="M57" i="11"/>
  <c r="M85" i="11"/>
  <c r="M87" i="11"/>
  <c r="M89" i="11"/>
  <c r="M7" i="11"/>
  <c r="H116" i="11"/>
  <c r="L116" i="11"/>
  <c r="M115" i="11" l="1"/>
</calcChain>
</file>

<file path=xl/sharedStrings.xml><?xml version="1.0" encoding="utf-8"?>
<sst xmlns="http://schemas.openxmlformats.org/spreadsheetml/2006/main" count="1107" uniqueCount="604">
  <si>
    <t>提案受付番号：●●●</t>
    <rPh sb="0" eb="2">
      <t>テイアン</t>
    </rPh>
    <rPh sb="2" eb="4">
      <t>ウケツケ</t>
    </rPh>
    <rPh sb="4" eb="6">
      <t>バンゴウ</t>
    </rPh>
    <phoneticPr fontId="4"/>
  </si>
  <si>
    <t>設計業務に関する要求水準</t>
    <phoneticPr fontId="4"/>
  </si>
  <si>
    <t>2.3.1.（1）ア</t>
    <phoneticPr fontId="4"/>
  </si>
  <si>
    <t>2.3.1.（1）イ</t>
    <phoneticPr fontId="4"/>
  </si>
  <si>
    <t>2.3.2.（2）ア</t>
    <phoneticPr fontId="4"/>
  </si>
  <si>
    <t>2.3.2.（4）ア</t>
    <phoneticPr fontId="4"/>
  </si>
  <si>
    <t>2.3.2.（4）イ</t>
    <phoneticPr fontId="4"/>
  </si>
  <si>
    <t>3.3.1.（1）ア</t>
    <phoneticPr fontId="4"/>
  </si>
  <si>
    <t>3.3.1.（1）カ</t>
    <phoneticPr fontId="4"/>
  </si>
  <si>
    <t>3.3.1.（1）ケ</t>
    <phoneticPr fontId="4"/>
  </si>
  <si>
    <t>3.3.1.（1）コ</t>
    <phoneticPr fontId="4"/>
  </si>
  <si>
    <t>3.3.1.（4）ア</t>
    <phoneticPr fontId="4"/>
  </si>
  <si>
    <t>3.3.1.（5）イ</t>
    <phoneticPr fontId="4"/>
  </si>
  <si>
    <t>3.3.1.（6）ア</t>
    <phoneticPr fontId="4"/>
  </si>
  <si>
    <t>3.3.1.（6）イ</t>
    <phoneticPr fontId="4"/>
  </si>
  <si>
    <t>3.3.1.（6）ウ</t>
    <phoneticPr fontId="4"/>
  </si>
  <si>
    <t>3.3.1.（6）エ</t>
    <phoneticPr fontId="4"/>
  </si>
  <si>
    <t>5.3.1.（3）ウ</t>
    <phoneticPr fontId="4"/>
  </si>
  <si>
    <t>5.3.1.（4）イ</t>
    <phoneticPr fontId="4"/>
  </si>
  <si>
    <t>5.3.1.（4）エ</t>
    <phoneticPr fontId="4"/>
  </si>
  <si>
    <t>5.3.1.（5）ウ</t>
    <phoneticPr fontId="4"/>
  </si>
  <si>
    <t>5.3.1.（6）ア</t>
    <phoneticPr fontId="4"/>
  </si>
  <si>
    <t>5.3.1.（6）イ</t>
    <phoneticPr fontId="4"/>
  </si>
  <si>
    <t>施工業務に関する要求水準</t>
    <rPh sb="0" eb="2">
      <t>セコウ</t>
    </rPh>
    <rPh sb="2" eb="4">
      <t>ギョウム</t>
    </rPh>
    <rPh sb="5" eb="6">
      <t>カン</t>
    </rPh>
    <rPh sb="8" eb="10">
      <t>ヨウキュウ</t>
    </rPh>
    <rPh sb="10" eb="12">
      <t>スイジュン</t>
    </rPh>
    <phoneticPr fontId="4"/>
  </si>
  <si>
    <t>工事監理業務に関する要求水準</t>
    <rPh sb="0" eb="2">
      <t>コウジ</t>
    </rPh>
    <rPh sb="2" eb="4">
      <t>カンリ</t>
    </rPh>
    <rPh sb="4" eb="6">
      <t>ギョウム</t>
    </rPh>
    <rPh sb="7" eb="8">
      <t>カン</t>
    </rPh>
    <rPh sb="10" eb="12">
      <t>ヨウキュウ</t>
    </rPh>
    <rPh sb="12" eb="14">
      <t>スイジュン</t>
    </rPh>
    <phoneticPr fontId="4"/>
  </si>
  <si>
    <t>維持管理に関する要求水準</t>
    <rPh sb="0" eb="2">
      <t>イジ</t>
    </rPh>
    <rPh sb="2" eb="4">
      <t>カンリ</t>
    </rPh>
    <rPh sb="5" eb="6">
      <t>カン</t>
    </rPh>
    <rPh sb="8" eb="10">
      <t>ヨウキュウ</t>
    </rPh>
    <rPh sb="10" eb="12">
      <t>スイジュン</t>
    </rPh>
    <phoneticPr fontId="4"/>
  </si>
  <si>
    <t>6.イ</t>
    <phoneticPr fontId="4"/>
  </si>
  <si>
    <t>7.1.ア</t>
    <phoneticPr fontId="4"/>
  </si>
  <si>
    <t>7.1.イ</t>
    <phoneticPr fontId="4"/>
  </si>
  <si>
    <t>7.1.ウ</t>
    <phoneticPr fontId="4"/>
  </si>
  <si>
    <t>7.1.オ</t>
    <phoneticPr fontId="4"/>
  </si>
  <si>
    <t>7.2.1.イ</t>
    <phoneticPr fontId="4"/>
  </si>
  <si>
    <t>7.2.1.ウ</t>
    <phoneticPr fontId="4"/>
  </si>
  <si>
    <t>7.2.1.カ</t>
    <phoneticPr fontId="4"/>
  </si>
  <si>
    <t>7.2.1.キ</t>
    <phoneticPr fontId="4"/>
  </si>
  <si>
    <t>7.2.1.ク</t>
    <phoneticPr fontId="4"/>
  </si>
  <si>
    <t>7.2.1.ケ</t>
    <phoneticPr fontId="4"/>
  </si>
  <si>
    <t>7.2.1.コ</t>
    <phoneticPr fontId="4"/>
  </si>
  <si>
    <t>7.2.1.シ</t>
    <phoneticPr fontId="4"/>
  </si>
  <si>
    <t>7.2.1.セ</t>
    <phoneticPr fontId="4"/>
  </si>
  <si>
    <t>7.2.1.ソ</t>
    <phoneticPr fontId="4"/>
  </si>
  <si>
    <t>7.2.1.タ</t>
    <phoneticPr fontId="4"/>
  </si>
  <si>
    <t>7.2.1.ツ</t>
    <phoneticPr fontId="4"/>
  </si>
  <si>
    <t>7.2.1.テ</t>
    <phoneticPr fontId="4"/>
  </si>
  <si>
    <t>7.2.2.ア</t>
    <phoneticPr fontId="4"/>
  </si>
  <si>
    <t>7.2.2.イ</t>
    <phoneticPr fontId="4"/>
  </si>
  <si>
    <t>7.2.2.エ</t>
    <phoneticPr fontId="4"/>
  </si>
  <si>
    <t>7.2.2.オ</t>
    <phoneticPr fontId="4"/>
  </si>
  <si>
    <t>7.2.2.カ</t>
    <phoneticPr fontId="4"/>
  </si>
  <si>
    <t>7.2.2.キ</t>
    <phoneticPr fontId="4"/>
  </si>
  <si>
    <t>7.2.2.ク</t>
    <phoneticPr fontId="4"/>
  </si>
  <si>
    <t>7.2.2.ケ</t>
    <phoneticPr fontId="4"/>
  </si>
  <si>
    <t>7.2.2.コ</t>
    <phoneticPr fontId="4"/>
  </si>
  <si>
    <t>7.2.2.シ</t>
    <phoneticPr fontId="4"/>
  </si>
  <si>
    <t>7.2.3.ウ</t>
    <phoneticPr fontId="4"/>
  </si>
  <si>
    <t>7.2.3.エ</t>
    <phoneticPr fontId="4"/>
  </si>
  <si>
    <t>7.2.3.オ</t>
    <phoneticPr fontId="4"/>
  </si>
  <si>
    <t>7.2.3.カ</t>
    <phoneticPr fontId="4"/>
  </si>
  <si>
    <t>7.3.1.ア</t>
    <phoneticPr fontId="4"/>
  </si>
  <si>
    <t>7.3.1.イ</t>
    <phoneticPr fontId="4"/>
  </si>
  <si>
    <t>7.3.1.エ</t>
    <phoneticPr fontId="4"/>
  </si>
  <si>
    <t>7.3.1.オ</t>
    <phoneticPr fontId="4"/>
  </si>
  <si>
    <t>7.3.1.カ</t>
    <phoneticPr fontId="4"/>
  </si>
  <si>
    <t>7.3.2.イ</t>
    <phoneticPr fontId="4"/>
  </si>
  <si>
    <t>7.4.1.ア</t>
    <phoneticPr fontId="4"/>
  </si>
  <si>
    <t>7.4.1.イ</t>
    <phoneticPr fontId="4"/>
  </si>
  <si>
    <t>7.4.1.ウ</t>
    <phoneticPr fontId="4"/>
  </si>
  <si>
    <t>7.4.1.オ</t>
    <phoneticPr fontId="4"/>
  </si>
  <si>
    <t>7.4.2.ウ</t>
    <phoneticPr fontId="4"/>
  </si>
  <si>
    <t>7.4.3.イ</t>
    <phoneticPr fontId="4"/>
  </si>
  <si>
    <t>7.4.3.ウ</t>
    <phoneticPr fontId="4"/>
  </si>
  <si>
    <t>7.5.イ</t>
    <phoneticPr fontId="4"/>
  </si>
  <si>
    <t>8.1.1</t>
    <phoneticPr fontId="4"/>
  </si>
  <si>
    <t>8.1.2</t>
    <phoneticPr fontId="4"/>
  </si>
  <si>
    <t>空調設備の設計業務</t>
  </si>
  <si>
    <t>その他、付随業務</t>
  </si>
  <si>
    <t>2.3.2.（1）イ</t>
    <phoneticPr fontId="4"/>
  </si>
  <si>
    <t>事前調査業務</t>
  </si>
  <si>
    <t>各種関係機関との調整業務</t>
  </si>
  <si>
    <t>検査業務</t>
    <phoneticPr fontId="4"/>
  </si>
  <si>
    <t>空調設備の施工業務</t>
    <phoneticPr fontId="4"/>
  </si>
  <si>
    <t>一般的要件</t>
  </si>
  <si>
    <t>現場作業日・作業時間</t>
    <phoneticPr fontId="4"/>
  </si>
  <si>
    <t>工事現場の管理</t>
    <phoneticPr fontId="4"/>
  </si>
  <si>
    <t>空調設備の取扱い説明</t>
    <phoneticPr fontId="4"/>
  </si>
  <si>
    <t>その他、付随業務</t>
    <phoneticPr fontId="4"/>
  </si>
  <si>
    <t>3.3.2.（2）ア</t>
    <phoneticPr fontId="4"/>
  </si>
  <si>
    <t>3.3.2.（2）イ</t>
    <phoneticPr fontId="4"/>
  </si>
  <si>
    <t>3.3.2.（2）ウ</t>
    <phoneticPr fontId="4"/>
  </si>
  <si>
    <t>3.3.2.（2）オ</t>
    <phoneticPr fontId="4"/>
  </si>
  <si>
    <t>3.3.2.（2）カ</t>
    <phoneticPr fontId="4"/>
  </si>
  <si>
    <t>3.3.2.（2）ケ</t>
    <phoneticPr fontId="4"/>
  </si>
  <si>
    <t>各種関係機関との調整業務</t>
    <phoneticPr fontId="4"/>
  </si>
  <si>
    <t xml:space="preserve">3.3.2.（4）ア </t>
    <phoneticPr fontId="4"/>
  </si>
  <si>
    <t xml:space="preserve">3.3.2.（4）イ </t>
    <phoneticPr fontId="4"/>
  </si>
  <si>
    <t xml:space="preserve">4.3.1.（1）イ </t>
    <phoneticPr fontId="4"/>
  </si>
  <si>
    <t xml:space="preserve">4.3.1.（1）エ </t>
    <phoneticPr fontId="4"/>
  </si>
  <si>
    <t xml:space="preserve">4.3.2.（2）ア </t>
    <phoneticPr fontId="4"/>
  </si>
  <si>
    <t>事前調査業務</t>
    <phoneticPr fontId="4"/>
  </si>
  <si>
    <t>空調設備の工事監理業務</t>
    <phoneticPr fontId="4"/>
  </si>
  <si>
    <t>一般的要件</t>
    <phoneticPr fontId="4"/>
  </si>
  <si>
    <t>保守点検</t>
    <phoneticPr fontId="4"/>
  </si>
  <si>
    <t>苦情・故障対応</t>
    <phoneticPr fontId="4"/>
  </si>
  <si>
    <t>助言</t>
    <phoneticPr fontId="4"/>
  </si>
  <si>
    <t>5.3.1.（6）ウ</t>
    <phoneticPr fontId="4"/>
  </si>
  <si>
    <t>共通事項</t>
    <phoneticPr fontId="4"/>
  </si>
  <si>
    <t>一般事項</t>
    <phoneticPr fontId="4"/>
  </si>
  <si>
    <t>冷暖房機器設備</t>
    <phoneticPr fontId="4"/>
  </si>
  <si>
    <t xml:space="preserve"> 室外機</t>
    <phoneticPr fontId="4"/>
  </si>
  <si>
    <t>室内機</t>
    <phoneticPr fontId="4"/>
  </si>
  <si>
    <t>ドレン管</t>
    <phoneticPr fontId="4"/>
  </si>
  <si>
    <t>自動制御設備</t>
    <phoneticPr fontId="4"/>
  </si>
  <si>
    <t>集中コントローラー</t>
    <phoneticPr fontId="4"/>
  </si>
  <si>
    <t>個別リモコン</t>
    <phoneticPr fontId="4"/>
  </si>
  <si>
    <t xml:space="preserve"> その他</t>
    <phoneticPr fontId="4"/>
  </si>
  <si>
    <t>エネルギー供給設備</t>
    <phoneticPr fontId="4"/>
  </si>
  <si>
    <t>提出書類</t>
    <rPh sb="0" eb="2">
      <t>テイシュツ</t>
    </rPh>
    <rPh sb="2" eb="4">
      <t>ショルイ</t>
    </rPh>
    <phoneticPr fontId="4"/>
  </si>
  <si>
    <t>事業計画書等</t>
    <phoneticPr fontId="4"/>
  </si>
  <si>
    <t>事業計画書</t>
    <phoneticPr fontId="4"/>
  </si>
  <si>
    <t>セルフモニタリング計画書</t>
    <phoneticPr fontId="4"/>
  </si>
  <si>
    <t>設計業務に係る計画書等</t>
    <phoneticPr fontId="4"/>
  </si>
  <si>
    <t>2.3.2.（1）ウ</t>
    <phoneticPr fontId="4"/>
  </si>
  <si>
    <t>2.3.2.（2）イ</t>
    <phoneticPr fontId="4"/>
  </si>
  <si>
    <t>申請業務</t>
    <rPh sb="0" eb="2">
      <t>シンセイ</t>
    </rPh>
    <rPh sb="2" eb="4">
      <t>ギョウム</t>
    </rPh>
    <phoneticPr fontId="4"/>
  </si>
  <si>
    <t>3.3.1.（5）ウ</t>
    <phoneticPr fontId="4"/>
  </si>
  <si>
    <t>3.3.1.（5）エ</t>
    <phoneticPr fontId="4"/>
  </si>
  <si>
    <t>3.3.1.（5）オ</t>
    <phoneticPr fontId="4"/>
  </si>
  <si>
    <t>3.3.1.（5）ク</t>
    <phoneticPr fontId="4"/>
  </si>
  <si>
    <t>3.3.2.（3）ア</t>
    <phoneticPr fontId="4"/>
  </si>
  <si>
    <t>3.3.2.（3）イ</t>
    <phoneticPr fontId="4"/>
  </si>
  <si>
    <t>申請業務</t>
    <rPh sb="0" eb="2">
      <t>シンセイ</t>
    </rPh>
    <phoneticPr fontId="4"/>
  </si>
  <si>
    <t xml:space="preserve">4.3.2.（1）ア </t>
    <phoneticPr fontId="4"/>
  </si>
  <si>
    <t>5.3.1.（1）イ</t>
    <phoneticPr fontId="4"/>
  </si>
  <si>
    <t>5.3.1.（1）オ</t>
    <phoneticPr fontId="4"/>
  </si>
  <si>
    <t>申請業務</t>
    <phoneticPr fontId="4"/>
  </si>
  <si>
    <t>7.2.1.エ</t>
    <phoneticPr fontId="4"/>
  </si>
  <si>
    <t>7.2.1.サ</t>
    <phoneticPr fontId="4"/>
  </si>
  <si>
    <t>7.4.1.エ</t>
    <phoneticPr fontId="4"/>
  </si>
  <si>
    <t>7.4.2.エ</t>
    <phoneticPr fontId="4"/>
  </si>
  <si>
    <t>7.4.3.ア</t>
    <phoneticPr fontId="4"/>
  </si>
  <si>
    <t>桜</t>
    <phoneticPr fontId="20"/>
  </si>
  <si>
    <t>定格
電流値(A)
③</t>
    <rPh sb="0" eb="2">
      <t>テイカク</t>
    </rPh>
    <rPh sb="3" eb="5">
      <t>デンリュウ</t>
    </rPh>
    <rPh sb="5" eb="6">
      <t>チ</t>
    </rPh>
    <phoneticPr fontId="4"/>
  </si>
  <si>
    <t>容量
(kVA)</t>
    <rPh sb="0" eb="2">
      <t>ヨウリョウ</t>
    </rPh>
    <phoneticPr fontId="4"/>
  </si>
  <si>
    <t>定格
電流値(A)
①</t>
    <rPh sb="0" eb="2">
      <t>テイカク</t>
    </rPh>
    <rPh sb="3" eb="5">
      <t>デンリュウ</t>
    </rPh>
    <rPh sb="5" eb="6">
      <t>チ</t>
    </rPh>
    <phoneticPr fontId="4"/>
  </si>
  <si>
    <t>定格
電流値(A)</t>
    <rPh sb="0" eb="2">
      <t>テイカク</t>
    </rPh>
    <rPh sb="3" eb="5">
      <t>デンリュウ</t>
    </rPh>
    <rPh sb="5" eb="6">
      <t>チ</t>
    </rPh>
    <phoneticPr fontId="4"/>
  </si>
  <si>
    <t>三相</t>
    <rPh sb="0" eb="2">
      <t>サンソウ</t>
    </rPh>
    <phoneticPr fontId="4"/>
  </si>
  <si>
    <t>単相</t>
    <rPh sb="0" eb="1">
      <t>タン</t>
    </rPh>
    <rPh sb="1" eb="2">
      <t>ソウ</t>
    </rPh>
    <phoneticPr fontId="4"/>
  </si>
  <si>
    <t>変圧器</t>
    <rPh sb="0" eb="3">
      <t>ヘンアツキ</t>
    </rPh>
    <phoneticPr fontId="4"/>
  </si>
  <si>
    <t>受電
容量</t>
    <rPh sb="0" eb="2">
      <t>ジュデン</t>
    </rPh>
    <rPh sb="3" eb="5">
      <t>ヨウリョウ</t>
    </rPh>
    <phoneticPr fontId="4"/>
  </si>
  <si>
    <t>変圧器
改修の
有無</t>
    <rPh sb="0" eb="3">
      <t>ヘンアツキ</t>
    </rPh>
    <rPh sb="4" eb="6">
      <t>カイシュウ</t>
    </rPh>
    <rPh sb="8" eb="10">
      <t>ウム</t>
    </rPh>
    <phoneticPr fontId="4"/>
  </si>
  <si>
    <t>計画</t>
    <rPh sb="0" eb="2">
      <t>ケイカク</t>
    </rPh>
    <phoneticPr fontId="4"/>
  </si>
  <si>
    <t>学校名</t>
    <rPh sb="0" eb="2">
      <t>ガッコウ</t>
    </rPh>
    <rPh sb="2" eb="3">
      <t>メイ</t>
    </rPh>
    <phoneticPr fontId="20"/>
  </si>
  <si>
    <t>学校
番号</t>
    <rPh sb="0" eb="2">
      <t>ガッコウ</t>
    </rPh>
    <rPh sb="3" eb="5">
      <t>バンゴウ</t>
    </rPh>
    <phoneticPr fontId="4"/>
  </si>
  <si>
    <t>小学校</t>
    <rPh sb="0" eb="3">
      <t>ショウガッコウ</t>
    </rPh>
    <phoneticPr fontId="20"/>
  </si>
  <si>
    <t>●受電容量計画表</t>
    <rPh sb="1" eb="3">
      <t>ジュデン</t>
    </rPh>
    <rPh sb="3" eb="5">
      <t>ヨウリョウ</t>
    </rPh>
    <rPh sb="5" eb="7">
      <t>ケイカク</t>
    </rPh>
    <rPh sb="7" eb="8">
      <t>ヒョウ</t>
    </rPh>
    <phoneticPr fontId="4"/>
  </si>
  <si>
    <t>(様式11－３）</t>
    <rPh sb="1" eb="3">
      <t>ヨウシキ</t>
    </rPh>
    <phoneticPr fontId="4"/>
  </si>
  <si>
    <t>(千円/年)</t>
    <rPh sb="1" eb="3">
      <t>センエン</t>
    </rPh>
    <rPh sb="4" eb="5">
      <t>ネン</t>
    </rPh>
    <phoneticPr fontId="4"/>
  </si>
  <si>
    <t>(kWh/年)</t>
    <rPh sb="5" eb="6">
      <t>ネン</t>
    </rPh>
    <phoneticPr fontId="4"/>
  </si>
  <si>
    <t>電力</t>
    <rPh sb="0" eb="2">
      <t>デンリョク</t>
    </rPh>
    <phoneticPr fontId="4"/>
  </si>
  <si>
    <t>合計</t>
    <rPh sb="0" eb="2">
      <t>ゴウケイ</t>
    </rPh>
    <phoneticPr fontId="4"/>
  </si>
  <si>
    <t>計</t>
    <rPh sb="0" eb="1">
      <t>ケイ</t>
    </rPh>
    <phoneticPr fontId="4"/>
  </si>
  <si>
    <t>2年度～</t>
    <rPh sb="1" eb="3">
      <t>ネンド</t>
    </rPh>
    <phoneticPr fontId="4"/>
  </si>
  <si>
    <t>初年度</t>
    <rPh sb="0" eb="3">
      <t>ショネンド</t>
    </rPh>
    <phoneticPr fontId="4"/>
  </si>
  <si>
    <t>単位</t>
    <rPh sb="0" eb="2">
      <t>タンイ</t>
    </rPh>
    <phoneticPr fontId="4"/>
  </si>
  <si>
    <t>料金</t>
    <rPh sb="0" eb="2">
      <t>リョウキン</t>
    </rPh>
    <phoneticPr fontId="4"/>
  </si>
  <si>
    <t>消費量</t>
    <rPh sb="0" eb="2">
      <t>ショウヒ</t>
    </rPh>
    <rPh sb="2" eb="3">
      <t>リョウ</t>
    </rPh>
    <phoneticPr fontId="4"/>
  </si>
  <si>
    <t>種別</t>
    <rPh sb="0" eb="2">
      <t>シュベツ</t>
    </rPh>
    <phoneticPr fontId="4"/>
  </si>
  <si>
    <t>学校名</t>
    <rPh sb="0" eb="2">
      <t>ガッコウ</t>
    </rPh>
    <rPh sb="2" eb="3">
      <t>メイ</t>
    </rPh>
    <phoneticPr fontId="4"/>
  </si>
  <si>
    <t>●エネルギー量総括表</t>
    <rPh sb="6" eb="7">
      <t>リョウ</t>
    </rPh>
    <rPh sb="7" eb="9">
      <t>ソウカツ</t>
    </rPh>
    <rPh sb="9" eb="10">
      <t>オモテ</t>
    </rPh>
    <phoneticPr fontId="4"/>
  </si>
  <si>
    <t>(様式11－４）</t>
    <rPh sb="1" eb="3">
      <t>ヨウシキ</t>
    </rPh>
    <phoneticPr fontId="4"/>
  </si>
  <si>
    <t>その他</t>
    <rPh sb="2" eb="3">
      <t>タ</t>
    </rPh>
    <phoneticPr fontId="4"/>
  </si>
  <si>
    <t>紫色のセルの必要箇所に入力すること。</t>
    <rPh sb="0" eb="1">
      <t>ムラサキ</t>
    </rPh>
    <rPh sb="1" eb="2">
      <t>イロ</t>
    </rPh>
    <rPh sb="6" eb="8">
      <t>ヒツヨウ</t>
    </rPh>
    <rPh sb="8" eb="10">
      <t>カショ</t>
    </rPh>
    <rPh sb="11" eb="13">
      <t>ニュウリョク</t>
    </rPh>
    <phoneticPr fontId="4"/>
  </si>
  <si>
    <r>
      <t>・</t>
    </r>
    <r>
      <rPr>
        <b/>
        <sz val="12"/>
        <rFont val="ＭＳ Ｐ明朝"/>
        <family val="1"/>
        <charset val="128"/>
      </rPr>
      <t>行の追加及び行の高さの変更以外、セルの結合等の表の書式の変更を行わないこと。</t>
    </r>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4"/>
  </si>
  <si>
    <t>・質問及び意見が多い場合、行を適宜追加すること。</t>
    <rPh sb="1" eb="3">
      <t>シツモン</t>
    </rPh>
    <rPh sb="3" eb="4">
      <t>オヨ</t>
    </rPh>
    <rPh sb="5" eb="7">
      <t>イケン</t>
    </rPh>
    <phoneticPr fontId="4"/>
  </si>
  <si>
    <t>・同じ内容の質問及び意見を異なる資料・箇所に対して行う場合にも、別の質問及び意見として記入すること。</t>
    <rPh sb="6" eb="8">
      <t>シツモン</t>
    </rPh>
    <rPh sb="8" eb="9">
      <t>オヨ</t>
    </rPh>
    <rPh sb="10" eb="12">
      <t>イケン</t>
    </rPh>
    <rPh sb="34" eb="36">
      <t>シツモン</t>
    </rPh>
    <rPh sb="36" eb="37">
      <t>オヨ</t>
    </rPh>
    <rPh sb="38" eb="40">
      <t>イケン</t>
    </rPh>
    <phoneticPr fontId="4"/>
  </si>
  <si>
    <t>※記入上の注意</t>
  </si>
  <si>
    <t>例</t>
    <rPh sb="0" eb="1">
      <t>レイ</t>
    </rPh>
    <phoneticPr fontId="4"/>
  </si>
  <si>
    <t>質問事項</t>
    <rPh sb="0" eb="2">
      <t>シツモン</t>
    </rPh>
    <rPh sb="2" eb="4">
      <t>ジコウ</t>
    </rPh>
    <phoneticPr fontId="4"/>
  </si>
  <si>
    <t>項目名</t>
    <rPh sb="0" eb="2">
      <t>コウモク</t>
    </rPh>
    <rPh sb="2" eb="3">
      <t>メイ</t>
    </rPh>
    <phoneticPr fontId="4"/>
  </si>
  <si>
    <t>章</t>
    <rPh sb="0" eb="1">
      <t>ショウ</t>
    </rPh>
    <phoneticPr fontId="4"/>
  </si>
  <si>
    <t>頁</t>
    <rPh sb="0" eb="1">
      <t>ページ</t>
    </rPh>
    <phoneticPr fontId="4"/>
  </si>
  <si>
    <t>資料名</t>
    <rPh sb="0" eb="2">
      <t>シリョウ</t>
    </rPh>
    <rPh sb="2" eb="3">
      <t>メイ</t>
    </rPh>
    <phoneticPr fontId="4"/>
  </si>
  <si>
    <t>●●●●</t>
    <phoneticPr fontId="4"/>
  </si>
  <si>
    <t>ア</t>
    <phoneticPr fontId="4"/>
  </si>
  <si>
    <t>（2）</t>
    <phoneticPr fontId="4"/>
  </si>
  <si>
    <t>目</t>
    <rPh sb="0" eb="1">
      <t>メ</t>
    </rPh>
    <phoneticPr fontId="4"/>
  </si>
  <si>
    <t>項</t>
    <rPh sb="0" eb="1">
      <t>コウ</t>
    </rPh>
    <phoneticPr fontId="4"/>
  </si>
  <si>
    <t>メールアドレス</t>
    <phoneticPr fontId="4"/>
  </si>
  <si>
    <t>ファックス番号</t>
    <phoneticPr fontId="4"/>
  </si>
  <si>
    <t>電話番号</t>
  </si>
  <si>
    <t>担当者氏名</t>
    <rPh sb="3" eb="4">
      <t>シ</t>
    </rPh>
    <phoneticPr fontId="4"/>
  </si>
  <si>
    <t>担当者所属・役職</t>
    <rPh sb="0" eb="3">
      <t>タントウシャ</t>
    </rPh>
    <rPh sb="6" eb="8">
      <t>ヤクショク</t>
    </rPh>
    <phoneticPr fontId="4"/>
  </si>
  <si>
    <t>会社所在地</t>
    <rPh sb="0" eb="1">
      <t>カイ</t>
    </rPh>
    <rPh sb="1" eb="2">
      <t>シャ</t>
    </rPh>
    <phoneticPr fontId="4"/>
  </si>
  <si>
    <t>会社名</t>
  </si>
  <si>
    <t>入札説明書等に関する質問書</t>
    <rPh sb="0" eb="5">
      <t>ニュウサツセツメイショ</t>
    </rPh>
    <rPh sb="5" eb="6">
      <t>トウ</t>
    </rPh>
    <rPh sb="10" eb="12">
      <t>シツモン</t>
    </rPh>
    <rPh sb="12" eb="13">
      <t>ショ</t>
    </rPh>
    <phoneticPr fontId="4"/>
  </si>
  <si>
    <t>入札説明書</t>
    <rPh sb="0" eb="5">
      <t>ニュウサツセツメイショ</t>
    </rPh>
    <phoneticPr fontId="4"/>
  </si>
  <si>
    <t>●損益計画書</t>
    <rPh sb="1" eb="3">
      <t>ソンエキ</t>
    </rPh>
    <rPh sb="3" eb="6">
      <t>ケイカクショ</t>
    </rPh>
    <phoneticPr fontId="4"/>
  </si>
  <si>
    <t>■損益計画書</t>
    <rPh sb="1" eb="3">
      <t>ソンエキ</t>
    </rPh>
    <rPh sb="3" eb="6">
      <t>ケイカクショ</t>
    </rPh>
    <phoneticPr fontId="4"/>
  </si>
  <si>
    <t>１年目</t>
    <rPh sb="1" eb="3">
      <t>ネンメ</t>
    </rPh>
    <phoneticPr fontId="4"/>
  </si>
  <si>
    <t>２年目</t>
    <rPh sb="1" eb="3">
      <t>ネンメ</t>
    </rPh>
    <phoneticPr fontId="4"/>
  </si>
  <si>
    <t>３年目</t>
    <rPh sb="1" eb="3">
      <t>ネンメ</t>
    </rPh>
    <phoneticPr fontId="4"/>
  </si>
  <si>
    <t>４年目</t>
    <rPh sb="1" eb="3">
      <t>ネンメ</t>
    </rPh>
    <phoneticPr fontId="4"/>
  </si>
  <si>
    <t>５年目</t>
    <rPh sb="1" eb="3">
      <t>ネンメ</t>
    </rPh>
    <phoneticPr fontId="4"/>
  </si>
  <si>
    <t>６年目</t>
    <rPh sb="1" eb="3">
      <t>ネンメ</t>
    </rPh>
    <phoneticPr fontId="4"/>
  </si>
  <si>
    <t>７年目</t>
    <rPh sb="1" eb="3">
      <t>ネンメ</t>
    </rPh>
    <phoneticPr fontId="4"/>
  </si>
  <si>
    <t>８年目</t>
    <rPh sb="1" eb="3">
      <t>ネンメ</t>
    </rPh>
    <phoneticPr fontId="4"/>
  </si>
  <si>
    <t>９年目</t>
    <rPh sb="1" eb="3">
      <t>ネンメ</t>
    </rPh>
    <phoneticPr fontId="4"/>
  </si>
  <si>
    <t>１０年目</t>
    <rPh sb="2" eb="4">
      <t>ネンメ</t>
    </rPh>
    <phoneticPr fontId="4"/>
  </si>
  <si>
    <t>１１年目</t>
    <rPh sb="2" eb="4">
      <t>ネンメ</t>
    </rPh>
    <phoneticPr fontId="4"/>
  </si>
  <si>
    <t>１２年目</t>
    <rPh sb="2" eb="4">
      <t>ネンメ</t>
    </rPh>
    <phoneticPr fontId="4"/>
  </si>
  <si>
    <t>１３年目</t>
    <rPh sb="2" eb="4">
      <t>ネンメ</t>
    </rPh>
    <phoneticPr fontId="4"/>
  </si>
  <si>
    <t>（単位：円）</t>
    <rPh sb="1" eb="3">
      <t>タンイ</t>
    </rPh>
    <rPh sb="4" eb="5">
      <t>エン</t>
    </rPh>
    <phoneticPr fontId="4"/>
  </si>
  <si>
    <t xml:space="preserve"> 科目</t>
    <rPh sb="1" eb="3">
      <t>カモク</t>
    </rPh>
    <phoneticPr fontId="4"/>
  </si>
  <si>
    <t>収入計</t>
    <rPh sb="0" eb="2">
      <t>シュウニュウ</t>
    </rPh>
    <rPh sb="2" eb="3">
      <t>ケイ</t>
    </rPh>
    <phoneticPr fontId="4"/>
  </si>
  <si>
    <t>　　（上記中の割賦金利）</t>
    <rPh sb="3" eb="5">
      <t>ジョウキ</t>
    </rPh>
    <rPh sb="5" eb="6">
      <t>チュウ</t>
    </rPh>
    <rPh sb="7" eb="9">
      <t>カップ</t>
    </rPh>
    <rPh sb="9" eb="11">
      <t>キンリ</t>
    </rPh>
    <phoneticPr fontId="4"/>
  </si>
  <si>
    <t>支出計</t>
    <rPh sb="0" eb="2">
      <t>シシュツ</t>
    </rPh>
    <rPh sb="2" eb="3">
      <t>ケイ</t>
    </rPh>
    <phoneticPr fontId="4"/>
  </si>
  <si>
    <t>業務経費（原価）</t>
    <rPh sb="0" eb="2">
      <t>ギョウム</t>
    </rPh>
    <rPh sb="2" eb="4">
      <t>ケイヒ</t>
    </rPh>
    <rPh sb="5" eb="7">
      <t>ゲンカ</t>
    </rPh>
    <phoneticPr fontId="4"/>
  </si>
  <si>
    <t>公租公課</t>
    <rPh sb="0" eb="2">
      <t>コウソ</t>
    </rPh>
    <rPh sb="2" eb="4">
      <t>コウカ</t>
    </rPh>
    <phoneticPr fontId="4"/>
  </si>
  <si>
    <t>支払利息</t>
    <rPh sb="0" eb="2">
      <t>シハライ</t>
    </rPh>
    <rPh sb="2" eb="4">
      <t>リソク</t>
    </rPh>
    <phoneticPr fontId="4"/>
  </si>
  <si>
    <t>その他</t>
    <rPh sb="0" eb="3">
      <t>ソノタ</t>
    </rPh>
    <phoneticPr fontId="4"/>
  </si>
  <si>
    <t>税引前当期損益</t>
    <rPh sb="0" eb="1">
      <t>ゼイ</t>
    </rPh>
    <rPh sb="1" eb="2">
      <t>ヒ</t>
    </rPh>
    <rPh sb="2" eb="3">
      <t>マエ</t>
    </rPh>
    <rPh sb="3" eb="5">
      <t>トウキ</t>
    </rPh>
    <rPh sb="5" eb="7">
      <t>ソンエキ</t>
    </rPh>
    <phoneticPr fontId="4"/>
  </si>
  <si>
    <t>法人税等</t>
    <rPh sb="0" eb="3">
      <t>ホウジンゼイ</t>
    </rPh>
    <rPh sb="3" eb="4">
      <t>トウ</t>
    </rPh>
    <phoneticPr fontId="4"/>
  </si>
  <si>
    <t>税引後当期損益</t>
    <rPh sb="0" eb="1">
      <t>ゼイ</t>
    </rPh>
    <rPh sb="1" eb="2">
      <t>ヒ</t>
    </rPh>
    <rPh sb="2" eb="3">
      <t>ゴ</t>
    </rPh>
    <rPh sb="3" eb="5">
      <t>トウキ</t>
    </rPh>
    <rPh sb="5" eb="7">
      <t>ソンエキ</t>
    </rPh>
    <phoneticPr fontId="4"/>
  </si>
  <si>
    <t>■キャッシュフロー計算書</t>
    <rPh sb="9" eb="12">
      <t>ケイサンショ</t>
    </rPh>
    <phoneticPr fontId="4"/>
  </si>
  <si>
    <t>科目</t>
    <rPh sb="0" eb="2">
      <t>カモク</t>
    </rPh>
    <phoneticPr fontId="4"/>
  </si>
  <si>
    <t>キャッシュインフロー計</t>
    <rPh sb="10" eb="11">
      <t>ケイ</t>
    </rPh>
    <phoneticPr fontId="4"/>
  </si>
  <si>
    <t>税引後利益</t>
    <rPh sb="0" eb="2">
      <t>ゼイビキ</t>
    </rPh>
    <rPh sb="2" eb="3">
      <t>ゴ</t>
    </rPh>
    <rPh sb="3" eb="5">
      <t>リエキ</t>
    </rPh>
    <phoneticPr fontId="4"/>
  </si>
  <si>
    <t>資本金</t>
    <rPh sb="0" eb="3">
      <t>シホンキン</t>
    </rPh>
    <phoneticPr fontId="4"/>
  </si>
  <si>
    <t>借入金</t>
    <rPh sb="0" eb="2">
      <t>カリイレ</t>
    </rPh>
    <rPh sb="2" eb="3">
      <t>キン</t>
    </rPh>
    <phoneticPr fontId="4"/>
  </si>
  <si>
    <t>キャッシュアウトフロー計</t>
    <rPh sb="11" eb="12">
      <t>ケイ</t>
    </rPh>
    <phoneticPr fontId="4"/>
  </si>
  <si>
    <t>初期費用</t>
    <rPh sb="0" eb="2">
      <t>ショキ</t>
    </rPh>
    <rPh sb="2" eb="4">
      <t>ヒヨウ</t>
    </rPh>
    <phoneticPr fontId="4"/>
  </si>
  <si>
    <t>設備投資費用</t>
    <rPh sb="0" eb="2">
      <t>セツビ</t>
    </rPh>
    <rPh sb="2" eb="4">
      <t>トウシ</t>
    </rPh>
    <rPh sb="4" eb="6">
      <t>ヒヨウ</t>
    </rPh>
    <phoneticPr fontId="4"/>
  </si>
  <si>
    <t>元本</t>
    <rPh sb="0" eb="2">
      <t>ガンポン</t>
    </rPh>
    <phoneticPr fontId="4"/>
  </si>
  <si>
    <t>ネットキャッシュフロー</t>
    <phoneticPr fontId="4"/>
  </si>
  <si>
    <t>配当</t>
    <rPh sb="0" eb="2">
      <t>ハイトウ</t>
    </rPh>
    <phoneticPr fontId="4"/>
  </si>
  <si>
    <t>未処分金（内部留保金）</t>
    <phoneticPr fontId="4"/>
  </si>
  <si>
    <t>未処分金累計</t>
    <rPh sb="4" eb="6">
      <t>ルイケイ</t>
    </rPh>
    <phoneticPr fontId="4"/>
  </si>
  <si>
    <t>■経営指標</t>
    <rPh sb="1" eb="3">
      <t>ケイエイ</t>
    </rPh>
    <rPh sb="3" eb="5">
      <t>シヒョウ</t>
    </rPh>
    <phoneticPr fontId="4"/>
  </si>
  <si>
    <t>DSCR　各期</t>
    <rPh sb="5" eb="7">
      <t>カクキ</t>
    </rPh>
    <phoneticPr fontId="4"/>
  </si>
  <si>
    <t>DSCR　事業期間平均</t>
    <rPh sb="5" eb="7">
      <t>ジギョウ</t>
    </rPh>
    <rPh sb="7" eb="9">
      <t>キカン</t>
    </rPh>
    <rPh sb="9" eb="11">
      <t>ヘイキン</t>
    </rPh>
    <phoneticPr fontId="4"/>
  </si>
  <si>
    <t>PIRR</t>
    <phoneticPr fontId="4"/>
  </si>
  <si>
    <t>EIRR</t>
    <phoneticPr fontId="4"/>
  </si>
  <si>
    <t>※本表の費目等は、適宜変更して結構です。</t>
    <rPh sb="1" eb="3">
      <t>ホンピョウ</t>
    </rPh>
    <rPh sb="4" eb="6">
      <t>ヒモク</t>
    </rPh>
    <rPh sb="6" eb="7">
      <t>トウ</t>
    </rPh>
    <rPh sb="9" eb="11">
      <t>テキギ</t>
    </rPh>
    <rPh sb="11" eb="13">
      <t>ヘンコウ</t>
    </rPh>
    <rPh sb="15" eb="17">
      <t>ケッコウ</t>
    </rPh>
    <phoneticPr fontId="4"/>
  </si>
  <si>
    <t>※上記以外に記入欄が必要になる場合は、適宜追加してください。</t>
    <rPh sb="1" eb="3">
      <t>ジョウキ</t>
    </rPh>
    <rPh sb="3" eb="5">
      <t>イガイ</t>
    </rPh>
    <rPh sb="6" eb="8">
      <t>キニュウ</t>
    </rPh>
    <rPh sb="8" eb="9">
      <t>ラン</t>
    </rPh>
    <rPh sb="10" eb="12">
      <t>ヒツヨウ</t>
    </rPh>
    <rPh sb="15" eb="17">
      <t>バアイ</t>
    </rPh>
    <rPh sb="19" eb="21">
      <t>テキギ</t>
    </rPh>
    <rPh sb="21" eb="23">
      <t>ツイカ</t>
    </rPh>
    <phoneticPr fontId="4"/>
  </si>
  <si>
    <t>※金額は、消費税及び地方消費税相当額を除いた額を記入してください。</t>
    <rPh sb="19" eb="20">
      <t>ノゾ</t>
    </rPh>
    <rPh sb="22" eb="23">
      <t>ガク</t>
    </rPh>
    <phoneticPr fontId="4"/>
  </si>
  <si>
    <t>※電子データとして提出する際には、計算式（関数）が分かるようにしてください。</t>
    <rPh sb="1" eb="3">
      <t>デンシ</t>
    </rPh>
    <rPh sb="9" eb="11">
      <t>テイシュツ</t>
    </rPh>
    <rPh sb="13" eb="14">
      <t>サイ</t>
    </rPh>
    <rPh sb="17" eb="20">
      <t>ケイサンシキ</t>
    </rPh>
    <rPh sb="21" eb="23">
      <t>カンスウ</t>
    </rPh>
    <rPh sb="25" eb="26">
      <t>ワ</t>
    </rPh>
    <phoneticPr fontId="4"/>
  </si>
  <si>
    <t>支払時期</t>
    <rPh sb="0" eb="2">
      <t>シハライ</t>
    </rPh>
    <rPh sb="2" eb="4">
      <t>ジキ</t>
    </rPh>
    <phoneticPr fontId="4"/>
  </si>
  <si>
    <t>11月</t>
    <rPh sb="2" eb="3">
      <t>ガツ</t>
    </rPh>
    <phoneticPr fontId="4"/>
  </si>
  <si>
    <t>注</t>
    <rPh sb="0" eb="1">
      <t>チュウ</t>
    </rPh>
    <phoneticPr fontId="4"/>
  </si>
  <si>
    <t>電子データとして提出する際には、計算式（関数）が分かるようにすること。</t>
    <phoneticPr fontId="20"/>
  </si>
  <si>
    <t>4月※</t>
    <rPh sb="1" eb="2">
      <t>ガツ</t>
    </rPh>
    <phoneticPr fontId="20"/>
  </si>
  <si>
    <t>5月</t>
    <rPh sb="1" eb="2">
      <t>ガツ</t>
    </rPh>
    <phoneticPr fontId="4"/>
  </si>
  <si>
    <t>（様式２－１）</t>
    <rPh sb="1" eb="3">
      <t>ヨウシキ</t>
    </rPh>
    <phoneticPr fontId="5"/>
  </si>
  <si>
    <t>（様式７－８）</t>
    <rPh sb="1" eb="3">
      <t>ヨウシキ</t>
    </rPh>
    <phoneticPr fontId="4"/>
  </si>
  <si>
    <t>中部西</t>
  </si>
  <si>
    <t>浜田</t>
  </si>
  <si>
    <t>橋北</t>
  </si>
  <si>
    <t>海蔵</t>
  </si>
  <si>
    <t>塩浜</t>
  </si>
  <si>
    <t>富田</t>
  </si>
  <si>
    <t>富洲原</t>
  </si>
  <si>
    <t>羽津</t>
  </si>
  <si>
    <t>常磐</t>
  </si>
  <si>
    <t>日永</t>
  </si>
  <si>
    <t>四郷</t>
  </si>
  <si>
    <t>内部</t>
  </si>
  <si>
    <t>小山田</t>
  </si>
  <si>
    <t>河原田</t>
  </si>
  <si>
    <t>川島</t>
  </si>
  <si>
    <t>神前</t>
  </si>
  <si>
    <t>桜</t>
  </si>
  <si>
    <t>県</t>
  </si>
  <si>
    <t>三重</t>
  </si>
  <si>
    <t>大矢知興譲</t>
  </si>
  <si>
    <t>八郷</t>
  </si>
  <si>
    <t>下野</t>
  </si>
  <si>
    <t>保々</t>
  </si>
  <si>
    <t>水沢</t>
  </si>
  <si>
    <t>泊山</t>
  </si>
  <si>
    <t>三重西</t>
  </si>
  <si>
    <t>大谷台</t>
  </si>
  <si>
    <t>桜台</t>
  </si>
  <si>
    <t>三重北</t>
  </si>
  <si>
    <t>八郷西</t>
  </si>
  <si>
    <t>羽津北</t>
  </si>
  <si>
    <t>内部東</t>
  </si>
  <si>
    <t>中央</t>
  </si>
  <si>
    <t>楠</t>
  </si>
  <si>
    <t>中部</t>
  </si>
  <si>
    <t>山手</t>
  </si>
  <si>
    <t>笹川</t>
  </si>
  <si>
    <t>三滝</t>
  </si>
  <si>
    <t>大池</t>
  </si>
  <si>
    <t>朝明</t>
  </si>
  <si>
    <t>西陵</t>
  </si>
  <si>
    <t>西笹川</t>
  </si>
  <si>
    <t>三重平</t>
  </si>
  <si>
    <t>西朝明</t>
  </si>
  <si>
    <t>（様式７－９）</t>
    <rPh sb="1" eb="3">
      <t>ヨウシキ</t>
    </rPh>
    <phoneticPr fontId="4"/>
  </si>
  <si>
    <t>整備業務に係る対価</t>
    <rPh sb="0" eb="2">
      <t>セイビ</t>
    </rPh>
    <rPh sb="2" eb="4">
      <t>ギョウム</t>
    </rPh>
    <rPh sb="5" eb="6">
      <t>カカ</t>
    </rPh>
    <rPh sb="7" eb="9">
      <t>タイカ</t>
    </rPh>
    <phoneticPr fontId="4"/>
  </si>
  <si>
    <t>業務対価の支払予定表</t>
    <rPh sb="0" eb="2">
      <t>ギョウム</t>
    </rPh>
    <rPh sb="2" eb="4">
      <t>タイカ</t>
    </rPh>
    <rPh sb="5" eb="7">
      <t>シハラ</t>
    </rPh>
    <rPh sb="7" eb="10">
      <t>ヨテイヒョウ</t>
    </rPh>
    <phoneticPr fontId="4"/>
  </si>
  <si>
    <t>　うち、整備業務に係る対価一括支払分</t>
    <rPh sb="4" eb="6">
      <t>セイビ</t>
    </rPh>
    <rPh sb="6" eb="8">
      <t>ギョウム</t>
    </rPh>
    <rPh sb="9" eb="10">
      <t>カカ</t>
    </rPh>
    <rPh sb="11" eb="13">
      <t>タイカ</t>
    </rPh>
    <rPh sb="13" eb="15">
      <t>イッカツ</t>
    </rPh>
    <rPh sb="15" eb="17">
      <t>シハラ</t>
    </rPh>
    <rPh sb="17" eb="18">
      <t>ブン</t>
    </rPh>
    <phoneticPr fontId="4"/>
  </si>
  <si>
    <t>　うち、整備業務に係る対価割賦払分</t>
    <rPh sb="4" eb="6">
      <t>セイビ</t>
    </rPh>
    <rPh sb="6" eb="8">
      <t>ギョウム</t>
    </rPh>
    <rPh sb="9" eb="10">
      <t>カカ</t>
    </rPh>
    <rPh sb="11" eb="13">
      <t>タイカ</t>
    </rPh>
    <rPh sb="13" eb="15">
      <t>カップ</t>
    </rPh>
    <rPh sb="15" eb="16">
      <t>バラ</t>
    </rPh>
    <rPh sb="16" eb="17">
      <t>ブン</t>
    </rPh>
    <phoneticPr fontId="4"/>
  </si>
  <si>
    <t>維持管理業務に係る対価</t>
    <rPh sb="0" eb="2">
      <t>イジ</t>
    </rPh>
    <rPh sb="2" eb="4">
      <t>カンリ</t>
    </rPh>
    <rPh sb="4" eb="6">
      <t>ギョウム</t>
    </rPh>
    <rPh sb="7" eb="8">
      <t>カカ</t>
    </rPh>
    <rPh sb="9" eb="11">
      <t>タイカ</t>
    </rPh>
    <phoneticPr fontId="4"/>
  </si>
  <si>
    <t>※  整備業務に係る対価の一括支払金の支払時期</t>
    <rPh sb="3" eb="5">
      <t>セイビ</t>
    </rPh>
    <rPh sb="5" eb="7">
      <t>ギョウム</t>
    </rPh>
    <rPh sb="8" eb="9">
      <t>カカ</t>
    </rPh>
    <rPh sb="10" eb="12">
      <t>タイカ</t>
    </rPh>
    <rPh sb="13" eb="15">
      <t>イッカツ</t>
    </rPh>
    <rPh sb="15" eb="17">
      <t>シハライ</t>
    </rPh>
    <rPh sb="17" eb="18">
      <t>キン</t>
    </rPh>
    <rPh sb="19" eb="21">
      <t>シハライ</t>
    </rPh>
    <rPh sb="21" eb="23">
      <t>ジキ</t>
    </rPh>
    <phoneticPr fontId="20"/>
  </si>
  <si>
    <t>業務対価</t>
    <rPh sb="0" eb="2">
      <t>ギョウム</t>
    </rPh>
    <rPh sb="2" eb="4">
      <t>タイカ</t>
    </rPh>
    <phoneticPr fontId="4"/>
  </si>
  <si>
    <t>　うち、維持管理業務に係る対価</t>
    <rPh sb="4" eb="6">
      <t>イジ</t>
    </rPh>
    <rPh sb="6" eb="8">
      <t>カンリ</t>
    </rPh>
    <rPh sb="8" eb="10">
      <t>ギョウム</t>
    </rPh>
    <rPh sb="11" eb="12">
      <t>カカ</t>
    </rPh>
    <rPh sb="13" eb="15">
      <t>タイカ</t>
    </rPh>
    <phoneticPr fontId="4"/>
  </si>
  <si>
    <t>3.3.</t>
    <phoneticPr fontId="4"/>
  </si>
  <si>
    <t>「入札説明書　6頁　3.3.　（2）　ア」の内容についての質問事項がある場合には、左記のように記入してください。</t>
    <rPh sb="1" eb="6">
      <t>ニュウサツセツメイショ</t>
    </rPh>
    <rPh sb="8" eb="9">
      <t>ページ</t>
    </rPh>
    <rPh sb="22" eb="24">
      <t>ナイヨウ</t>
    </rPh>
    <rPh sb="29" eb="31">
      <t>シツモン</t>
    </rPh>
    <rPh sb="31" eb="33">
      <t>ジコウ</t>
    </rPh>
    <rPh sb="36" eb="38">
      <t>バアイ</t>
    </rPh>
    <rPh sb="41" eb="42">
      <t>ヒダリ</t>
    </rPh>
    <rPh sb="42" eb="43">
      <t>キ</t>
    </rPh>
    <rPh sb="47" eb="49">
      <t>キニュウ</t>
    </rPh>
    <phoneticPr fontId="4"/>
  </si>
  <si>
    <t>2.3.1.（1）ウ</t>
    <phoneticPr fontId="4"/>
  </si>
  <si>
    <t>2.3.2.（1）エ</t>
    <phoneticPr fontId="4"/>
  </si>
  <si>
    <t>2.3.2.（1）オ</t>
    <phoneticPr fontId="4"/>
  </si>
  <si>
    <t>3.3.2.（2）ク</t>
    <phoneticPr fontId="4"/>
  </si>
  <si>
    <t>7.1.コ</t>
    <phoneticPr fontId="4"/>
  </si>
  <si>
    <t>7.2.2.ス</t>
    <phoneticPr fontId="4"/>
  </si>
  <si>
    <t>7.2.3.キ</t>
    <phoneticPr fontId="4"/>
  </si>
  <si>
    <t>7.3.3.ア</t>
    <phoneticPr fontId="4"/>
  </si>
  <si>
    <t>8.1.4.ア</t>
    <phoneticPr fontId="4"/>
  </si>
  <si>
    <t>8.1.4.エ</t>
    <phoneticPr fontId="4"/>
  </si>
  <si>
    <t>8.1.4.オ</t>
    <phoneticPr fontId="4"/>
  </si>
  <si>
    <t>工事監理業務に係る計画書等</t>
    <rPh sb="0" eb="2">
      <t>コウジ</t>
    </rPh>
    <rPh sb="2" eb="4">
      <t>カンリ</t>
    </rPh>
    <rPh sb="4" eb="6">
      <t>ギョウム</t>
    </rPh>
    <rPh sb="9" eb="12">
      <t>ケイカクショ</t>
    </rPh>
    <phoneticPr fontId="4"/>
  </si>
  <si>
    <t>維持管理業務に係る報告書等</t>
  </si>
  <si>
    <t>維持管理業務に係る計画書等</t>
    <rPh sb="9" eb="12">
      <t>ケイカクショ</t>
    </rPh>
    <phoneticPr fontId="4"/>
  </si>
  <si>
    <t>8.1.6.ア</t>
    <phoneticPr fontId="4"/>
  </si>
  <si>
    <t>報告書</t>
    <rPh sb="0" eb="3">
      <t>ホウコクショ</t>
    </rPh>
    <phoneticPr fontId="4"/>
  </si>
  <si>
    <t>設計業務に係る報告書等</t>
    <rPh sb="7" eb="9">
      <t>ホウコク</t>
    </rPh>
    <phoneticPr fontId="4"/>
  </si>
  <si>
    <t>8.2.1.ア</t>
    <phoneticPr fontId="4"/>
  </si>
  <si>
    <t>8.2.1.イ</t>
    <phoneticPr fontId="4"/>
  </si>
  <si>
    <t>施工業務に係る報告書等</t>
    <rPh sb="7" eb="10">
      <t>ホウコクショ</t>
    </rPh>
    <phoneticPr fontId="4"/>
  </si>
  <si>
    <t>8.2.2.イ</t>
    <phoneticPr fontId="4"/>
  </si>
  <si>
    <t>8.2.2.ウ</t>
    <phoneticPr fontId="4"/>
  </si>
  <si>
    <t>8.2.2.カ</t>
    <phoneticPr fontId="4"/>
  </si>
  <si>
    <t>8.2.2.キ</t>
    <phoneticPr fontId="4"/>
  </si>
  <si>
    <t>8.2.2.ク</t>
    <phoneticPr fontId="4"/>
  </si>
  <si>
    <t>8.2.2.ケ</t>
    <phoneticPr fontId="4"/>
  </si>
  <si>
    <t>工事監理業務に係る報告書等</t>
    <phoneticPr fontId="4"/>
  </si>
  <si>
    <t>8.2.3.ア</t>
    <phoneticPr fontId="4"/>
  </si>
  <si>
    <t>8.2.4.ア</t>
    <phoneticPr fontId="4"/>
  </si>
  <si>
    <t>8.2.4.イ</t>
    <phoneticPr fontId="4"/>
  </si>
  <si>
    <t>8.2.4.エ</t>
    <phoneticPr fontId="4"/>
  </si>
  <si>
    <t>8.2.4.カ</t>
    <phoneticPr fontId="4"/>
  </si>
  <si>
    <t>7.2.1.チ</t>
    <phoneticPr fontId="4"/>
  </si>
  <si>
    <t>空調最大
電流値(A)②</t>
    <rPh sb="0" eb="2">
      <t>クウチョウ</t>
    </rPh>
    <rPh sb="2" eb="4">
      <t>サイダイ</t>
    </rPh>
    <rPh sb="5" eb="7">
      <t>デンリュウ</t>
    </rPh>
    <rPh sb="7" eb="8">
      <t>チ</t>
    </rPh>
    <phoneticPr fontId="4"/>
  </si>
  <si>
    <t>空調最大
電流値(A)④</t>
    <rPh sb="0" eb="2">
      <t>クウチョウ</t>
    </rPh>
    <rPh sb="2" eb="4">
      <t>サイダイ</t>
    </rPh>
    <rPh sb="5" eb="7">
      <t>デンリュウ</t>
    </rPh>
    <rPh sb="7" eb="8">
      <t>チ</t>
    </rPh>
    <phoneticPr fontId="4"/>
  </si>
  <si>
    <t>④/③
(％)</t>
    <phoneticPr fontId="4"/>
  </si>
  <si>
    <t>令和　　年　　月　　日</t>
    <rPh sb="0" eb="2">
      <t>レイワ</t>
    </rPh>
    <phoneticPr fontId="4"/>
  </si>
  <si>
    <t>令和（年度）</t>
    <rPh sb="0" eb="2">
      <t>レイワ</t>
    </rPh>
    <rPh sb="3" eb="5">
      <t>ネンド</t>
    </rPh>
    <phoneticPr fontId="4"/>
  </si>
  <si>
    <t>金額は、消費税及び地方消費税相当額（10％）を加えた額を記入すること。</t>
    <phoneticPr fontId="20"/>
  </si>
  <si>
    <t>2027年</t>
    <phoneticPr fontId="4"/>
  </si>
  <si>
    <t>2031年</t>
    <phoneticPr fontId="4"/>
  </si>
  <si>
    <t>2032年</t>
    <phoneticPr fontId="4"/>
  </si>
  <si>
    <t>2033年</t>
    <phoneticPr fontId="4"/>
  </si>
  <si>
    <t>2034年</t>
    <phoneticPr fontId="4"/>
  </si>
  <si>
    <t>2035年</t>
    <phoneticPr fontId="4"/>
  </si>
  <si>
    <t>2036年</t>
    <phoneticPr fontId="4"/>
  </si>
  <si>
    <t>2.3.1.（1）オ</t>
    <phoneticPr fontId="4"/>
  </si>
  <si>
    <t>3.3.1.（1）サ</t>
  </si>
  <si>
    <t>3.3.1.（1）ス</t>
    <phoneticPr fontId="4"/>
  </si>
  <si>
    <t xml:space="preserve">4.3.1.（1）オ </t>
    <phoneticPr fontId="4"/>
  </si>
  <si>
    <t>新設対象部分の維持管理業務</t>
    <rPh sb="0" eb="2">
      <t>シンセツ</t>
    </rPh>
    <rPh sb="2" eb="4">
      <t>タイショウ</t>
    </rPh>
    <rPh sb="4" eb="6">
      <t>ブブン</t>
    </rPh>
    <phoneticPr fontId="4"/>
  </si>
  <si>
    <t>更新対象部分の維持管理業務</t>
    <rPh sb="0" eb="2">
      <t>コウシン</t>
    </rPh>
    <rPh sb="2" eb="4">
      <t>タイショウ</t>
    </rPh>
    <rPh sb="4" eb="6">
      <t>ブブン</t>
    </rPh>
    <phoneticPr fontId="4"/>
  </si>
  <si>
    <t>保守対象部分の維持管理業務</t>
    <rPh sb="0" eb="2">
      <t>ホシュ</t>
    </rPh>
    <rPh sb="2" eb="4">
      <t>タイショウ</t>
    </rPh>
    <rPh sb="4" eb="6">
      <t>ブブン</t>
    </rPh>
    <phoneticPr fontId="4"/>
  </si>
  <si>
    <t>5.3.2.（1）ア</t>
    <phoneticPr fontId="4"/>
  </si>
  <si>
    <t>5.3.2.（1）オ</t>
  </si>
  <si>
    <t>5.3.2.（1）カ</t>
  </si>
  <si>
    <t>5.3.2.（3）ア</t>
  </si>
  <si>
    <t>5.3.2.（3）イ</t>
  </si>
  <si>
    <t>5.3.2.（3）ウ</t>
  </si>
  <si>
    <t>5.3.2.（4）ア</t>
  </si>
  <si>
    <t>5.3.2.（4）イ</t>
  </si>
  <si>
    <t>5.3.2.（4）ウ</t>
  </si>
  <si>
    <t>5.3.2.（4）エ</t>
  </si>
  <si>
    <t>5.3.2.（5）ア</t>
  </si>
  <si>
    <t>5.3.2.（5）イ</t>
  </si>
  <si>
    <t>5.3.2.（5）ウ</t>
  </si>
  <si>
    <t>5.3.2.（5）エ</t>
  </si>
  <si>
    <t>5.3.2.（5）オ</t>
  </si>
  <si>
    <t>5.3.2.（6）ア</t>
  </si>
  <si>
    <t>5.3.2.（6）イ</t>
  </si>
  <si>
    <t>5.3.2.（6）ウ</t>
  </si>
  <si>
    <t>5.3.2.（1）イ</t>
    <phoneticPr fontId="4"/>
  </si>
  <si>
    <t>5.3.2.（1）ウ</t>
    <phoneticPr fontId="4"/>
  </si>
  <si>
    <t>5.3.2.（1）エ</t>
    <phoneticPr fontId="4"/>
  </si>
  <si>
    <t>5.3.3.（1）ア</t>
  </si>
  <si>
    <t>5.3.3.（1）イ</t>
  </si>
  <si>
    <t>5.3.3.（1）ウ</t>
  </si>
  <si>
    <t>5.3.3.（1）エ</t>
  </si>
  <si>
    <t>5.3.3.（3）ア</t>
    <phoneticPr fontId="4"/>
  </si>
  <si>
    <t>5.3.3.（3）エ</t>
    <phoneticPr fontId="4"/>
  </si>
  <si>
    <t>5.3.3.（4）イ</t>
    <phoneticPr fontId="4"/>
  </si>
  <si>
    <t>5.3.4.（1）</t>
    <phoneticPr fontId="4"/>
  </si>
  <si>
    <t>5.3.4.（2）</t>
    <phoneticPr fontId="4"/>
  </si>
  <si>
    <t>5.3.4.（3）</t>
    <phoneticPr fontId="4"/>
  </si>
  <si>
    <t>6.ウ</t>
    <phoneticPr fontId="4"/>
  </si>
  <si>
    <t>6.エ</t>
    <phoneticPr fontId="4"/>
  </si>
  <si>
    <t>7.2.3.ケ</t>
    <phoneticPr fontId="4"/>
  </si>
  <si>
    <t>8.1.3.イ</t>
    <phoneticPr fontId="4"/>
  </si>
  <si>
    <t>8.2.1.ウ</t>
    <phoneticPr fontId="4"/>
  </si>
  <si>
    <t>8.2.3.イ</t>
    <phoneticPr fontId="4"/>
  </si>
  <si>
    <t>中学校</t>
    <phoneticPr fontId="20"/>
  </si>
  <si>
    <t>ガス</t>
    <phoneticPr fontId="4"/>
  </si>
  <si>
    <t>ガス</t>
    <phoneticPr fontId="4"/>
  </si>
  <si>
    <t>ガス</t>
    <phoneticPr fontId="4"/>
  </si>
  <si>
    <t>ガス</t>
    <phoneticPr fontId="4"/>
  </si>
  <si>
    <t>笹川</t>
    <phoneticPr fontId="4"/>
  </si>
  <si>
    <t>常磐西</t>
    <rPh sb="2" eb="3">
      <t>ニシ</t>
    </rPh>
    <phoneticPr fontId="4"/>
  </si>
  <si>
    <t>（様式６－１）</t>
    <rPh sb="1" eb="3">
      <t>ヨウシキ</t>
    </rPh>
    <phoneticPr fontId="4"/>
  </si>
  <si>
    <t>チェックシート</t>
    <phoneticPr fontId="4"/>
  </si>
  <si>
    <t>・｢事業提案書｣の提案内容が、下記に示されている「要求水準書」を満たす内容となっているか確認してください。</t>
    <rPh sb="2" eb="4">
      <t>ジギョウ</t>
    </rPh>
    <rPh sb="25" eb="27">
      <t>ヨウキュウ</t>
    </rPh>
    <rPh sb="27" eb="29">
      <t>スイジュン</t>
    </rPh>
    <rPh sb="29" eb="30">
      <t>ショ</t>
    </rPh>
    <phoneticPr fontId="4"/>
  </si>
  <si>
    <r>
      <t>・｢事業提案書｣で要求水準が満たされていることが確認可能な事項は、その内容が示されている様式番号（複数可）を様式No欄に記載してください。</t>
    </r>
    <r>
      <rPr>
        <strike/>
        <sz val="9"/>
        <color indexed="10"/>
        <rFont val="ＭＳ ゴシック"/>
        <family val="3"/>
        <charset val="128"/>
      </rPr>
      <t/>
    </r>
    <rPh sb="46" eb="48">
      <t>バンゴウ</t>
    </rPh>
    <rPh sb="54" eb="56">
      <t>ヨウシキ</t>
    </rPh>
    <rPh sb="58" eb="59">
      <t>ラン</t>
    </rPh>
    <phoneticPr fontId="4"/>
  </si>
  <si>
    <t>・｢事業提案書｣に要求水準を満たしているという具体的な記載がない場合は、実現可能という事を確認の上、応募者確認欄に“○”を記載してください。</t>
    <rPh sb="50" eb="53">
      <t>オウボシャ</t>
    </rPh>
    <phoneticPr fontId="4"/>
  </si>
  <si>
    <t>項目等</t>
    <rPh sb="0" eb="2">
      <t>コウモク</t>
    </rPh>
    <rPh sb="2" eb="3">
      <t>トウ</t>
    </rPh>
    <phoneticPr fontId="4"/>
  </si>
  <si>
    <t>様式
Ｎｏ</t>
    <rPh sb="0" eb="2">
      <t>ヨウシキ</t>
    </rPh>
    <phoneticPr fontId="4"/>
  </si>
  <si>
    <t>応募者
確認</t>
    <rPh sb="0" eb="3">
      <t>オウボシャ</t>
    </rPh>
    <rPh sb="4" eb="6">
      <t>カクニン</t>
    </rPh>
    <phoneticPr fontId="4"/>
  </si>
  <si>
    <t>2.3.1.（1）エ</t>
    <phoneticPr fontId="4"/>
  </si>
  <si>
    <t>2.3.2.（1）ア</t>
    <phoneticPr fontId="4"/>
  </si>
  <si>
    <t>2.3.2.（2）ウ</t>
    <phoneticPr fontId="4"/>
  </si>
  <si>
    <t>2.3.2.（3）ア</t>
    <phoneticPr fontId="4"/>
  </si>
  <si>
    <t>2.3.2.（4）ウ</t>
    <phoneticPr fontId="4"/>
  </si>
  <si>
    <t>3.3.1.（1）イ</t>
    <phoneticPr fontId="4"/>
  </si>
  <si>
    <t>3.3.1.（1）ウ</t>
    <phoneticPr fontId="4"/>
  </si>
  <si>
    <t>3.3.1.（1）オ</t>
    <phoneticPr fontId="4"/>
  </si>
  <si>
    <t>3.3.1.（1）キ</t>
    <phoneticPr fontId="4"/>
  </si>
  <si>
    <t>3.3.1.（1）ク</t>
    <phoneticPr fontId="4"/>
  </si>
  <si>
    <t>3.3.1.（1）シ</t>
    <phoneticPr fontId="4"/>
  </si>
  <si>
    <t>3.3.1.（1）セ</t>
    <phoneticPr fontId="4"/>
  </si>
  <si>
    <t>3.3.1.（1）ソ</t>
    <phoneticPr fontId="4"/>
  </si>
  <si>
    <t>工事用電力、水道、ガス等</t>
    <phoneticPr fontId="4"/>
  </si>
  <si>
    <t>3.3.1.（4）イ</t>
    <phoneticPr fontId="4"/>
  </si>
  <si>
    <t>3.3.1.（5）ア</t>
    <phoneticPr fontId="4"/>
  </si>
  <si>
    <t>3.3.1.（5）カ</t>
    <phoneticPr fontId="4"/>
  </si>
  <si>
    <t>3.3.1.（5）キ</t>
    <phoneticPr fontId="4"/>
  </si>
  <si>
    <t>試運転調整</t>
    <phoneticPr fontId="4"/>
  </si>
  <si>
    <t>3.3.1.（6）オ</t>
    <phoneticPr fontId="4"/>
  </si>
  <si>
    <t>その他、付随業務</t>
    <phoneticPr fontId="4"/>
  </si>
  <si>
    <t>事前調査業務</t>
    <phoneticPr fontId="4"/>
  </si>
  <si>
    <t>3.3.2.（1）</t>
    <phoneticPr fontId="4"/>
  </si>
  <si>
    <t>3.3.2.（2）エ</t>
    <phoneticPr fontId="4"/>
  </si>
  <si>
    <t>3.3.2.（2）キ</t>
    <phoneticPr fontId="4"/>
  </si>
  <si>
    <t xml:space="preserve">3.3.2.（2）コ </t>
    <phoneticPr fontId="4"/>
  </si>
  <si>
    <t>3.3.2.（4）ウ</t>
    <phoneticPr fontId="4"/>
  </si>
  <si>
    <t xml:space="preserve">3.3.2.（4）エ </t>
    <phoneticPr fontId="4"/>
  </si>
  <si>
    <t>4.3.1.（1）ア</t>
    <phoneticPr fontId="4"/>
  </si>
  <si>
    <t xml:space="preserve">4.3.1.（1）ウ </t>
    <phoneticPr fontId="4"/>
  </si>
  <si>
    <t>一般的要件</t>
    <phoneticPr fontId="4"/>
  </si>
  <si>
    <t>5.3.1.（1）ア</t>
    <phoneticPr fontId="4"/>
  </si>
  <si>
    <t>5.3.1.（1）ウ</t>
    <phoneticPr fontId="4"/>
  </si>
  <si>
    <t>5.3.1.（1）エ</t>
    <phoneticPr fontId="4"/>
  </si>
  <si>
    <t>5.3.1.（1）カ</t>
    <phoneticPr fontId="4"/>
  </si>
  <si>
    <t>性能基準</t>
    <phoneticPr fontId="4"/>
  </si>
  <si>
    <t>5.3.1.（3）ア</t>
    <phoneticPr fontId="4"/>
  </si>
  <si>
    <t>5.3.1.（3）イ</t>
    <phoneticPr fontId="4"/>
  </si>
  <si>
    <t>保守点検</t>
    <phoneticPr fontId="4"/>
  </si>
  <si>
    <t>5.3.1.（4）ア</t>
    <phoneticPr fontId="4"/>
  </si>
  <si>
    <t>5.3.1.（4）ウ</t>
    <phoneticPr fontId="4"/>
  </si>
  <si>
    <t>5.3.1.（5）ア</t>
    <phoneticPr fontId="4"/>
  </si>
  <si>
    <t>5.3.1.（5）イ</t>
    <phoneticPr fontId="4"/>
  </si>
  <si>
    <t>5.3.1.（5）エ</t>
    <phoneticPr fontId="4"/>
  </si>
  <si>
    <t>5.3.1.（5）オ</t>
    <phoneticPr fontId="4"/>
  </si>
  <si>
    <t>助言</t>
    <phoneticPr fontId="4"/>
  </si>
  <si>
    <t>5.3.3.（3）イ</t>
    <phoneticPr fontId="4"/>
  </si>
  <si>
    <t>5.3.3.（3）ウ</t>
    <phoneticPr fontId="4"/>
  </si>
  <si>
    <t>苦情・故障対応</t>
    <phoneticPr fontId="4"/>
  </si>
  <si>
    <t>5.3.3.（4）ア</t>
    <phoneticPr fontId="4"/>
  </si>
  <si>
    <t>5.3.3.（4）ウ</t>
    <phoneticPr fontId="4"/>
  </si>
  <si>
    <t>6.ア</t>
    <phoneticPr fontId="4"/>
  </si>
  <si>
    <t>空調設備の機能及び性能に関する要求水準</t>
    <phoneticPr fontId="4"/>
  </si>
  <si>
    <t>7.1.エ</t>
    <phoneticPr fontId="4"/>
  </si>
  <si>
    <t>7.1.カ</t>
    <phoneticPr fontId="4"/>
  </si>
  <si>
    <t>7.1.キ</t>
    <phoneticPr fontId="4"/>
  </si>
  <si>
    <t>7.1.ク</t>
    <phoneticPr fontId="4"/>
  </si>
  <si>
    <t>7.1.ケ</t>
    <phoneticPr fontId="4"/>
  </si>
  <si>
    <t>7.1.サ</t>
    <phoneticPr fontId="4"/>
  </si>
  <si>
    <t>7.2.1.ア</t>
    <phoneticPr fontId="4"/>
  </si>
  <si>
    <t>7.2.1.オ</t>
    <phoneticPr fontId="4"/>
  </si>
  <si>
    <t>7.2.1.ス</t>
    <phoneticPr fontId="4"/>
  </si>
  <si>
    <t>7.2.1.ト</t>
    <phoneticPr fontId="4"/>
  </si>
  <si>
    <t>7.2.1.ナ</t>
    <phoneticPr fontId="4"/>
  </si>
  <si>
    <t>7.2.1.ニ</t>
    <phoneticPr fontId="4"/>
  </si>
  <si>
    <t>7.2.2.ウ</t>
    <phoneticPr fontId="4"/>
  </si>
  <si>
    <t>7.2.2.サ</t>
    <phoneticPr fontId="4"/>
  </si>
  <si>
    <t>7.2.3.ア</t>
    <phoneticPr fontId="4"/>
  </si>
  <si>
    <t>7.2.3.イ</t>
    <phoneticPr fontId="4"/>
  </si>
  <si>
    <t>7.2.3.ク</t>
    <phoneticPr fontId="4"/>
  </si>
  <si>
    <t>配管設備</t>
    <phoneticPr fontId="4"/>
  </si>
  <si>
    <t>冷媒管</t>
    <phoneticPr fontId="4"/>
  </si>
  <si>
    <t>7.3.1.ウ</t>
    <phoneticPr fontId="4"/>
  </si>
  <si>
    <t>7.3.1.キ</t>
    <phoneticPr fontId="4"/>
  </si>
  <si>
    <t>7.3.1.ク</t>
    <phoneticPr fontId="4"/>
  </si>
  <si>
    <t>7.3.2.ア</t>
    <phoneticPr fontId="4"/>
  </si>
  <si>
    <t>7.3.2.ウ</t>
    <phoneticPr fontId="4"/>
  </si>
  <si>
    <t>7.4.2.ア</t>
    <phoneticPr fontId="4"/>
  </si>
  <si>
    <t>7.4.2.イ</t>
    <phoneticPr fontId="4"/>
  </si>
  <si>
    <t>7.4.2.オ</t>
    <phoneticPr fontId="4"/>
  </si>
  <si>
    <t>7.5.ア</t>
    <phoneticPr fontId="4"/>
  </si>
  <si>
    <t>7.5.ウ</t>
    <phoneticPr fontId="4"/>
  </si>
  <si>
    <t>7.5.エ</t>
    <phoneticPr fontId="4"/>
  </si>
  <si>
    <t>8.1.3.ア</t>
    <phoneticPr fontId="4"/>
  </si>
  <si>
    <t>施工業務に係る計画書等</t>
    <phoneticPr fontId="4"/>
  </si>
  <si>
    <t>8.1.4.イ</t>
    <phoneticPr fontId="4"/>
  </si>
  <si>
    <t>8.1.4.ウ</t>
    <phoneticPr fontId="4"/>
  </si>
  <si>
    <t>8.1.5.ア</t>
    <phoneticPr fontId="4"/>
  </si>
  <si>
    <t>8.1.5.イ</t>
    <phoneticPr fontId="4"/>
  </si>
  <si>
    <t>8.1.6.イ</t>
    <phoneticPr fontId="4"/>
  </si>
  <si>
    <t>8.2.1.エ</t>
    <phoneticPr fontId="4"/>
  </si>
  <si>
    <t>8.2.2.ア</t>
    <phoneticPr fontId="4"/>
  </si>
  <si>
    <t>8.2.2.エ</t>
    <phoneticPr fontId="4"/>
  </si>
  <si>
    <t>8.2.2.オ</t>
    <phoneticPr fontId="4"/>
  </si>
  <si>
    <t>8.2.4.ウ</t>
    <phoneticPr fontId="4"/>
  </si>
  <si>
    <t>8.2.4.オ</t>
    <phoneticPr fontId="4"/>
  </si>
  <si>
    <t>8.2.4.キ</t>
    <phoneticPr fontId="4"/>
  </si>
  <si>
    <t>8.2.4.ク</t>
    <phoneticPr fontId="4"/>
  </si>
  <si>
    <t>(kVA)</t>
    <phoneticPr fontId="4"/>
  </si>
  <si>
    <t>②/①
(％)</t>
    <phoneticPr fontId="4"/>
  </si>
  <si>
    <t>中部西</t>
    <phoneticPr fontId="20"/>
  </si>
  <si>
    <t>浜田</t>
    <phoneticPr fontId="20"/>
  </si>
  <si>
    <t>橋北</t>
    <phoneticPr fontId="20"/>
  </si>
  <si>
    <t>海蔵</t>
    <phoneticPr fontId="20"/>
  </si>
  <si>
    <t>塩浜</t>
    <phoneticPr fontId="20"/>
  </si>
  <si>
    <t>富洲原</t>
    <phoneticPr fontId="20"/>
  </si>
  <si>
    <t>羽津</t>
    <phoneticPr fontId="20"/>
  </si>
  <si>
    <t>常磐</t>
    <phoneticPr fontId="20"/>
  </si>
  <si>
    <t>日永</t>
    <phoneticPr fontId="20"/>
  </si>
  <si>
    <t>四郷</t>
    <phoneticPr fontId="20"/>
  </si>
  <si>
    <t>内部</t>
    <phoneticPr fontId="20"/>
  </si>
  <si>
    <t>小山田</t>
    <phoneticPr fontId="20"/>
  </si>
  <si>
    <t>河原田</t>
    <phoneticPr fontId="20"/>
  </si>
  <si>
    <t>川島</t>
    <phoneticPr fontId="20"/>
  </si>
  <si>
    <t>神前</t>
    <phoneticPr fontId="20"/>
  </si>
  <si>
    <t>県</t>
    <phoneticPr fontId="20"/>
  </si>
  <si>
    <t>三重</t>
    <phoneticPr fontId="20"/>
  </si>
  <si>
    <t>大矢知興譲</t>
    <phoneticPr fontId="20"/>
  </si>
  <si>
    <t>八郷</t>
    <phoneticPr fontId="20"/>
  </si>
  <si>
    <t>下野</t>
    <phoneticPr fontId="20"/>
  </si>
  <si>
    <t>保々</t>
    <phoneticPr fontId="20"/>
  </si>
  <si>
    <t>水沢</t>
    <phoneticPr fontId="20"/>
  </si>
  <si>
    <t>泊山</t>
    <phoneticPr fontId="20"/>
  </si>
  <si>
    <t>笹川</t>
    <phoneticPr fontId="20"/>
  </si>
  <si>
    <t>常磐西</t>
    <phoneticPr fontId="20"/>
  </si>
  <si>
    <t>三重西</t>
    <phoneticPr fontId="20"/>
  </si>
  <si>
    <t>大谷台</t>
    <phoneticPr fontId="20"/>
  </si>
  <si>
    <t>桜台</t>
    <phoneticPr fontId="20"/>
  </si>
  <si>
    <t>三重北</t>
    <phoneticPr fontId="20"/>
  </si>
  <si>
    <t>八郷西</t>
    <phoneticPr fontId="20"/>
  </si>
  <si>
    <t>羽津北</t>
    <phoneticPr fontId="20"/>
  </si>
  <si>
    <t>内部東</t>
    <phoneticPr fontId="20"/>
  </si>
  <si>
    <t>中央</t>
    <phoneticPr fontId="20"/>
  </si>
  <si>
    <t>楠</t>
    <phoneticPr fontId="20"/>
  </si>
  <si>
    <t>中部</t>
    <phoneticPr fontId="20"/>
  </si>
  <si>
    <t>中学校</t>
    <phoneticPr fontId="20"/>
  </si>
  <si>
    <t>山手</t>
    <phoneticPr fontId="20"/>
  </si>
  <si>
    <t>富田</t>
    <phoneticPr fontId="20"/>
  </si>
  <si>
    <t>三滝</t>
    <phoneticPr fontId="20"/>
  </si>
  <si>
    <t>大池</t>
    <phoneticPr fontId="20"/>
  </si>
  <si>
    <t>朝明</t>
    <phoneticPr fontId="20"/>
  </si>
  <si>
    <t>西陵</t>
    <phoneticPr fontId="20"/>
  </si>
  <si>
    <t>西笹川</t>
    <phoneticPr fontId="20"/>
  </si>
  <si>
    <t>三重平</t>
    <phoneticPr fontId="20"/>
  </si>
  <si>
    <t>西朝明</t>
    <phoneticPr fontId="20"/>
  </si>
  <si>
    <t>桜</t>
    <phoneticPr fontId="20"/>
  </si>
  <si>
    <t>年度</t>
    <rPh sb="0" eb="2">
      <t>ネンド</t>
    </rPh>
    <phoneticPr fontId="4"/>
  </si>
  <si>
    <t>2025年</t>
    <phoneticPr fontId="4"/>
  </si>
  <si>
    <t>2026年</t>
    <phoneticPr fontId="4"/>
  </si>
  <si>
    <t>2028年</t>
    <phoneticPr fontId="4"/>
  </si>
  <si>
    <t>2029年</t>
    <phoneticPr fontId="4"/>
  </si>
  <si>
    <t>2030年</t>
    <phoneticPr fontId="4"/>
  </si>
  <si>
    <t>2037年</t>
    <phoneticPr fontId="4"/>
  </si>
  <si>
    <t>※紫色のセルの必要箇所に入力すること。　様式11-6⑥と整合を図ること。</t>
    <rPh sb="1" eb="2">
      <t>ムラサキ</t>
    </rPh>
    <rPh sb="2" eb="3">
      <t>イロ</t>
    </rPh>
    <rPh sb="7" eb="9">
      <t>ヒツヨウ</t>
    </rPh>
    <rPh sb="9" eb="11">
      <t>カショ</t>
    </rPh>
    <rPh sb="12" eb="14">
      <t>ニュウリョク</t>
    </rPh>
    <rPh sb="20" eb="22">
      <t>ヨウシキ</t>
    </rPh>
    <rPh sb="28" eb="30">
      <t>セイゴウ</t>
    </rPh>
    <rPh sb="31" eb="32">
      <t>ハカ</t>
    </rPh>
    <phoneticPr fontId="4"/>
  </si>
  <si>
    <r>
      <t>(m</t>
    </r>
    <r>
      <rPr>
        <vertAlign val="superscript"/>
        <sz val="11"/>
        <color theme="1"/>
        <rFont val="ＭＳ 明朝"/>
        <family val="1"/>
        <charset val="128"/>
      </rPr>
      <t>3</t>
    </r>
    <r>
      <rPr>
        <sz val="11"/>
        <color theme="1"/>
        <rFont val="ＭＳ 明朝"/>
        <family val="1"/>
        <charset val="128"/>
      </rPr>
      <t>/年)</t>
    </r>
    <rPh sb="4" eb="5">
      <t>ネン</t>
    </rPh>
    <phoneticPr fontId="4"/>
  </si>
  <si>
    <r>
      <t>(m</t>
    </r>
    <r>
      <rPr>
        <vertAlign val="superscript"/>
        <sz val="11"/>
        <color theme="1"/>
        <rFont val="ＭＳ 明朝"/>
        <family val="1"/>
        <charset val="128"/>
      </rPr>
      <t>6/年)</t>
    </r>
    <r>
      <rPr>
        <sz val="11"/>
        <rFont val="ＭＳ 明朝"/>
        <family val="1"/>
        <charset val="128"/>
      </rPr>
      <t/>
    </r>
    <rPh sb="4" eb="5">
      <t>ネン</t>
    </rPh>
    <phoneticPr fontId="4"/>
  </si>
  <si>
    <r>
      <t>(m</t>
    </r>
    <r>
      <rPr>
        <vertAlign val="superscript"/>
        <sz val="11"/>
        <color theme="1"/>
        <rFont val="ＭＳ 明朝"/>
        <family val="1"/>
        <charset val="128"/>
      </rPr>
      <t>7/年)</t>
    </r>
    <r>
      <rPr>
        <sz val="11"/>
        <rFont val="ＭＳ 明朝"/>
        <family val="1"/>
        <charset val="128"/>
      </rPr>
      <t/>
    </r>
    <rPh sb="4" eb="5">
      <t>ネン</t>
    </rPh>
    <phoneticPr fontId="4"/>
  </si>
  <si>
    <r>
      <t>(m</t>
    </r>
    <r>
      <rPr>
        <vertAlign val="superscript"/>
        <sz val="11"/>
        <color theme="1"/>
        <rFont val="ＭＳ 明朝"/>
        <family val="1"/>
        <charset val="128"/>
      </rPr>
      <t>8/年)</t>
    </r>
    <r>
      <rPr>
        <sz val="11"/>
        <rFont val="ＭＳ 明朝"/>
        <family val="1"/>
        <charset val="128"/>
      </rPr>
      <t/>
    </r>
    <rPh sb="4" eb="5">
      <t>ネン</t>
    </rPh>
    <phoneticPr fontId="4"/>
  </si>
  <si>
    <r>
      <t>(m</t>
    </r>
    <r>
      <rPr>
        <vertAlign val="superscript"/>
        <sz val="11"/>
        <color theme="1"/>
        <rFont val="ＭＳ 明朝"/>
        <family val="1"/>
        <charset val="128"/>
      </rPr>
      <t>9/年)</t>
    </r>
    <r>
      <rPr>
        <sz val="11"/>
        <rFont val="ＭＳ 明朝"/>
        <family val="1"/>
        <charset val="128"/>
      </rPr>
      <t/>
    </r>
    <rPh sb="4" eb="5">
      <t>ネン</t>
    </rPh>
    <phoneticPr fontId="4"/>
  </si>
  <si>
    <r>
      <t>(m</t>
    </r>
    <r>
      <rPr>
        <vertAlign val="superscript"/>
        <sz val="11"/>
        <color theme="1"/>
        <rFont val="ＭＳ 明朝"/>
        <family val="1"/>
        <charset val="128"/>
      </rPr>
      <t>10/年)</t>
    </r>
    <r>
      <rPr>
        <sz val="11"/>
        <rFont val="ＭＳ 明朝"/>
        <family val="1"/>
        <charset val="128"/>
      </rPr>
      <t/>
    </r>
    <rPh sb="5" eb="6">
      <t>ネン</t>
    </rPh>
    <phoneticPr fontId="4"/>
  </si>
  <si>
    <r>
      <t>(m</t>
    </r>
    <r>
      <rPr>
        <vertAlign val="superscript"/>
        <sz val="11"/>
        <color theme="1"/>
        <rFont val="ＭＳ 明朝"/>
        <family val="1"/>
        <charset val="128"/>
      </rPr>
      <t>4/年)</t>
    </r>
    <r>
      <rPr>
        <sz val="11"/>
        <rFont val="ＭＳ 明朝"/>
        <family val="1"/>
        <charset val="128"/>
      </rPr>
      <t/>
    </r>
    <rPh sb="4" eb="5">
      <t>ネン</t>
    </rPh>
    <phoneticPr fontId="4"/>
  </si>
  <si>
    <r>
      <t>(m</t>
    </r>
    <r>
      <rPr>
        <vertAlign val="superscript"/>
        <sz val="11"/>
        <color theme="1"/>
        <rFont val="ＭＳ 明朝"/>
        <family val="1"/>
        <charset val="128"/>
      </rPr>
      <t>5/年)</t>
    </r>
    <r>
      <rPr>
        <sz val="11"/>
        <rFont val="ＭＳ 明朝"/>
        <family val="1"/>
        <charset val="128"/>
      </rPr>
      <t/>
    </r>
    <rPh sb="4" eb="5">
      <t>ネン</t>
    </rPh>
    <phoneticPr fontId="4"/>
  </si>
  <si>
    <r>
      <t>(m</t>
    </r>
    <r>
      <rPr>
        <vertAlign val="superscript"/>
        <sz val="11"/>
        <color theme="1"/>
        <rFont val="ＭＳ 明朝"/>
        <family val="1"/>
        <charset val="128"/>
      </rPr>
      <t>11/年)</t>
    </r>
    <r>
      <rPr>
        <sz val="11"/>
        <rFont val="ＭＳ 明朝"/>
        <family val="1"/>
        <charset val="128"/>
      </rPr>
      <t/>
    </r>
    <rPh sb="5" eb="6">
      <t>ネン</t>
    </rPh>
    <phoneticPr fontId="4"/>
  </si>
  <si>
    <t>3.3.1.（1）タ</t>
    <phoneticPr fontId="4"/>
  </si>
  <si>
    <t>3.3.1.（2）ア</t>
    <phoneticPr fontId="4"/>
  </si>
  <si>
    <t>3.3.1.（2）イ</t>
    <phoneticPr fontId="4"/>
  </si>
  <si>
    <t>3.3.1.（2）ウ</t>
    <phoneticPr fontId="4"/>
  </si>
  <si>
    <t>3.3.1.（2）オ</t>
    <phoneticPr fontId="4"/>
  </si>
  <si>
    <t>3.3.1.（2）カ</t>
    <phoneticPr fontId="4"/>
  </si>
  <si>
    <t>更新</t>
    <rPh sb="0" eb="2">
      <t>コウシン</t>
    </rPh>
    <phoneticPr fontId="4"/>
  </si>
  <si>
    <t>3.3.1.（8）</t>
    <phoneticPr fontId="4"/>
  </si>
  <si>
    <t>3.3.1.（6）カ</t>
    <phoneticPr fontId="4"/>
  </si>
  <si>
    <t>3.3.1.（6）キ</t>
    <phoneticPr fontId="4"/>
  </si>
  <si>
    <t>3.3.1.（6）ク</t>
    <phoneticPr fontId="4"/>
  </si>
  <si>
    <t>3.3.1.（6）ケ</t>
    <phoneticPr fontId="4"/>
  </si>
  <si>
    <t>3.3.1.（6）コ</t>
    <phoneticPr fontId="4"/>
  </si>
  <si>
    <t>5.3.1.（3）エ</t>
    <phoneticPr fontId="4"/>
  </si>
  <si>
    <t>5.3.2.（3）エ</t>
    <phoneticPr fontId="4"/>
  </si>
  <si>
    <t>空調設備の移設等業務に関する要求水準</t>
    <rPh sb="0" eb="2">
      <t>クウチョウ</t>
    </rPh>
    <rPh sb="2" eb="4">
      <t>セツビ</t>
    </rPh>
    <rPh sb="5" eb="7">
      <t>イセツ</t>
    </rPh>
    <rPh sb="7" eb="8">
      <t>トウ</t>
    </rPh>
    <rPh sb="8" eb="10">
      <t>ギョウム</t>
    </rPh>
    <rPh sb="11" eb="12">
      <t>カン</t>
    </rPh>
    <rPh sb="14" eb="16">
      <t>ヨウキュウ</t>
    </rPh>
    <rPh sb="16" eb="18">
      <t>スイジュン</t>
    </rPh>
    <phoneticPr fontId="4"/>
  </si>
  <si>
    <t xml:space="preserve"> 「小中学校保健室等空調設備整備事業」に関する入札説明書等について、次のとおり質問事項がありますので提出します。</t>
    <rPh sb="20" eb="21">
      <t>カン</t>
    </rPh>
    <rPh sb="23" eb="28">
      <t>ニュウサツセツメイショ</t>
    </rPh>
    <rPh sb="28" eb="29">
      <t>トウ</t>
    </rPh>
    <rPh sb="39" eb="41">
      <t>シツモン</t>
    </rPh>
    <rPh sb="41" eb="43">
      <t>ジコウ</t>
    </rPh>
    <phoneticPr fontId="4"/>
  </si>
  <si>
    <t>2038年</t>
    <phoneticPr fontId="4"/>
  </si>
  <si>
    <t>※「DSCR　事業期間平均」は、1年目（2024年度）から13年目（2037年度）までの平均としてください。</t>
    <rPh sb="7" eb="9">
      <t>ジギョウ</t>
    </rPh>
    <rPh sb="9" eb="11">
      <t>キカン</t>
    </rPh>
    <rPh sb="11" eb="13">
      <t>ヘイキン</t>
    </rPh>
    <rPh sb="17" eb="19">
      <t>ネンメ</t>
    </rPh>
    <rPh sb="24" eb="25">
      <t>ネン</t>
    </rPh>
    <rPh sb="25" eb="26">
      <t>ド</t>
    </rPh>
    <rPh sb="31" eb="33">
      <t>ネンメ</t>
    </rPh>
    <rPh sb="38" eb="39">
      <t>ネン</t>
    </rPh>
    <rPh sb="39" eb="40">
      <t>ド</t>
    </rPh>
    <rPh sb="44" eb="46">
      <t>ヘイキン</t>
    </rPh>
    <phoneticPr fontId="4"/>
  </si>
  <si>
    <t>2026～2037</t>
    <phoneticPr fontId="4"/>
  </si>
  <si>
    <t>3.3.1.（1）エ</t>
    <phoneticPr fontId="4"/>
  </si>
  <si>
    <t>3.3.1.（2）エ</t>
    <phoneticPr fontId="4"/>
  </si>
  <si>
    <t>3.3.1.（7）ア</t>
    <phoneticPr fontId="4"/>
  </si>
  <si>
    <t>3.3.1.（7）イ</t>
    <phoneticPr fontId="4"/>
  </si>
  <si>
    <t>3.3.1.（7）ウ</t>
    <phoneticPr fontId="4"/>
  </si>
  <si>
    <t>3.3.1.（7）エ</t>
    <phoneticPr fontId="4"/>
  </si>
  <si>
    <t>3.3.1.（7）オ</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</si>
</sst>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411]ggge&quot;年&quot;m&quot;月&quot;d&quot;日&quot;;@"/>
  </numFmts>
  <fonts count="4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font>
    <font>
      <sz val="10"/>
      <name val="中ゴシックＢＢＢ"/>
      <family val="1"/>
      <charset val="128"/>
    </font>
    <font>
      <sz val="11"/>
      <name val="中ゴシックＢＢＢ"/>
      <family val="1"/>
      <charset val="128"/>
    </font>
    <font>
      <strike/>
      <sz val="9"/>
      <color indexed="10"/>
      <name val="ＭＳ ゴシック"/>
      <family val="3"/>
      <charset val="128"/>
    </font>
    <font>
      <b/>
      <sz val="11"/>
      <name val="ＭＳ 明朝"/>
      <family val="1"/>
      <charset val="128"/>
    </font>
    <font>
      <sz val="9"/>
      <color indexed="10"/>
      <name val="ＭＳ 明朝"/>
      <family val="1"/>
      <charset val="128"/>
    </font>
    <font>
      <sz val="9"/>
      <name val="ＭＳ 明朝"/>
      <family val="1"/>
      <charset val="128"/>
    </font>
    <font>
      <sz val="9"/>
      <color indexed="8"/>
      <name val="ＭＳ 明朝"/>
      <family val="1"/>
      <charset val="128"/>
    </font>
    <font>
      <sz val="11"/>
      <name val="ＭＳ 明朝"/>
      <family val="1"/>
      <charset val="128"/>
    </font>
    <font>
      <sz val="8"/>
      <name val="ＭＳ 明朝"/>
      <family val="1"/>
      <charset val="128"/>
    </font>
    <font>
      <sz val="10"/>
      <name val="ＭＳ 明朝"/>
      <family val="1"/>
      <charset val="128"/>
    </font>
    <font>
      <sz val="11"/>
      <color indexed="8"/>
      <name val="ＭＳ 明朝"/>
      <family val="1"/>
      <charset val="128"/>
    </font>
    <font>
      <sz val="11"/>
      <name val="ＭＳ Ｐ明朝"/>
      <family val="1"/>
      <charset val="128"/>
    </font>
    <font>
      <sz val="11"/>
      <color indexed="57"/>
      <name val="ＭＳ 明朝"/>
      <family val="1"/>
      <charset val="128"/>
    </font>
    <font>
      <sz val="10"/>
      <color theme="1"/>
      <name val="ＭＳ 明朝"/>
      <family val="1"/>
      <charset val="128"/>
    </font>
    <font>
      <sz val="6"/>
      <name val="ＭＳ Ｐゴシック"/>
      <family val="2"/>
      <charset val="128"/>
      <scheme val="minor"/>
    </font>
    <font>
      <sz val="12"/>
      <name val="ＭＳ 明朝"/>
      <family val="1"/>
      <charset val="128"/>
    </font>
    <font>
      <sz val="11"/>
      <color theme="1"/>
      <name val="ＭＳ Ｐゴシック"/>
      <family val="3"/>
      <charset val="128"/>
      <scheme val="minor"/>
    </font>
    <font>
      <sz val="9"/>
      <color theme="1"/>
      <name val="ＭＳ 明朝"/>
      <family val="1"/>
      <charset val="128"/>
    </font>
    <font>
      <sz val="11"/>
      <color theme="1"/>
      <name val="ＭＳ 明朝"/>
      <family val="1"/>
      <charset val="128"/>
    </font>
    <font>
      <sz val="12"/>
      <name val="ＭＳ Ｐ明朝"/>
      <family val="1"/>
      <charset val="128"/>
    </font>
    <font>
      <b/>
      <sz val="12"/>
      <name val="ＭＳ Ｐ明朝"/>
      <family val="1"/>
      <charset val="128"/>
    </font>
    <font>
      <sz val="14"/>
      <name val="ＭＳ Ｐゴシック"/>
      <family val="3"/>
      <charset val="128"/>
    </font>
    <font>
      <sz val="14"/>
      <name val="ＭＳ Ｐ明朝"/>
      <family val="1"/>
      <charset val="128"/>
    </font>
    <font>
      <sz val="16"/>
      <name val="ＭＳ Ｐ明朝"/>
      <family val="1"/>
      <charset val="128"/>
    </font>
    <font>
      <sz val="20"/>
      <name val="ＭＳ Ｐ明朝"/>
      <family val="1"/>
      <charset val="128"/>
    </font>
    <font>
      <sz val="14"/>
      <name val="ＭＳ 明朝"/>
      <family val="1"/>
      <charset val="128"/>
    </font>
    <font>
      <i/>
      <sz val="11"/>
      <name val="ＭＳ 明朝"/>
      <family val="1"/>
      <charset val="128"/>
    </font>
    <font>
      <i/>
      <sz val="11"/>
      <color indexed="57"/>
      <name val="ＭＳ 明朝"/>
      <family val="1"/>
      <charset val="128"/>
    </font>
    <font>
      <i/>
      <sz val="9"/>
      <color indexed="8"/>
      <name val="ＭＳ 明朝"/>
      <family val="1"/>
      <charset val="128"/>
    </font>
    <font>
      <sz val="12"/>
      <color indexed="57"/>
      <name val="ＭＳ 明朝"/>
      <family val="1"/>
      <charset val="128"/>
    </font>
    <font>
      <sz val="10"/>
      <color theme="1"/>
      <name val="ＭＳ Ｐゴシック"/>
      <family val="3"/>
      <charset val="128"/>
    </font>
    <font>
      <sz val="11"/>
      <color theme="1"/>
      <name val="ＭＳ Ｐゴシック"/>
      <family val="2"/>
      <scheme val="minor"/>
    </font>
    <font>
      <sz val="9"/>
      <color theme="1"/>
      <name val="ＭＳ Ｐゴシック"/>
      <family val="3"/>
      <charset val="128"/>
    </font>
    <font>
      <sz val="11"/>
      <color theme="1"/>
      <name val="ＭＳ ゴシック"/>
      <family val="3"/>
      <charset val="128"/>
    </font>
    <font>
      <sz val="11"/>
      <color theme="1"/>
      <name val="ＭＳ Ｐゴシック"/>
      <family val="3"/>
      <charset val="128"/>
    </font>
    <font>
      <sz val="12"/>
      <color theme="1"/>
      <name val="ＭＳ 明朝"/>
      <family val="1"/>
      <charset val="128"/>
    </font>
    <font>
      <vertAlign val="superscript"/>
      <sz val="11"/>
      <color theme="1"/>
      <name val="ＭＳ 明朝"/>
      <family val="1"/>
      <charset val="128"/>
    </font>
    <font>
      <sz val="11"/>
      <color rgb="FF7030A0"/>
      <name val="ＭＳ 明朝"/>
      <family val="1"/>
      <charset val="128"/>
    </font>
    <font>
      <sz val="11"/>
      <color theme="1"/>
      <name val="ＭＳ Ｐ明朝"/>
      <family val="1"/>
      <charset val="128"/>
    </font>
    <font>
      <i/>
      <sz val="11"/>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indexed="65"/>
        <bgColor indexed="64"/>
      </patternFill>
    </fill>
  </fills>
  <borders count="174">
    <border>
      <left/>
      <right/>
      <top/>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medium">
        <color indexed="64"/>
      </left>
      <right/>
      <top/>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right style="double">
        <color indexed="64"/>
      </right>
      <top/>
      <bottom style="double">
        <color indexed="64"/>
      </bottom>
      <diagonal/>
    </border>
    <border>
      <left/>
      <right/>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style="double">
        <color indexed="64"/>
      </right>
      <top/>
      <bottom/>
      <diagonal/>
    </border>
    <border>
      <left/>
      <right style="thin">
        <color indexed="64"/>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style="thin">
        <color indexed="64"/>
      </bottom>
      <diagonal/>
    </border>
    <border>
      <left style="hair">
        <color indexed="64"/>
      </left>
      <right style="hair">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hair">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style="hair">
        <color indexed="64"/>
      </bottom>
      <diagonal/>
    </border>
    <border>
      <left style="medium">
        <color indexed="64"/>
      </left>
      <right/>
      <top style="double">
        <color indexed="64"/>
      </top>
      <bottom/>
      <diagonal/>
    </border>
    <border>
      <left style="medium">
        <color indexed="64"/>
      </left>
      <right/>
      <top style="thin">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diagonal style="thin">
        <color indexed="64"/>
      </diagonal>
    </border>
    <border>
      <left style="medium">
        <color indexed="64"/>
      </left>
      <right/>
      <top style="thin">
        <color indexed="64"/>
      </top>
      <bottom style="double">
        <color indexed="64"/>
      </bottom>
      <diagonal/>
    </border>
    <border diagonalUp="1">
      <left style="medium">
        <color indexed="64"/>
      </left>
      <right style="thin">
        <color indexed="64"/>
      </right>
      <top style="thin">
        <color indexed="64"/>
      </top>
      <bottom style="double">
        <color indexed="64"/>
      </bottom>
      <diagonal style="thin">
        <color indexed="64"/>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hair">
        <color indexed="64"/>
      </right>
      <top/>
      <bottom style="thick">
        <color indexed="64"/>
      </bottom>
      <diagonal/>
    </border>
    <border>
      <left style="hair">
        <color indexed="64"/>
      </left>
      <right/>
      <top/>
      <bottom style="thick">
        <color indexed="64"/>
      </bottom>
      <diagonal/>
    </border>
    <border>
      <left/>
      <right/>
      <top/>
      <bottom style="thick">
        <color indexed="64"/>
      </bottom>
      <diagonal/>
    </border>
    <border>
      <left/>
      <right style="hair">
        <color indexed="64"/>
      </right>
      <top/>
      <bottom style="thick">
        <color indexed="64"/>
      </bottom>
      <diagonal/>
    </border>
    <border>
      <left/>
      <right style="hair">
        <color indexed="64"/>
      </right>
      <top style="hair">
        <color indexed="64"/>
      </top>
      <bottom style="thick">
        <color indexed="64"/>
      </bottom>
      <diagonal/>
    </border>
    <border>
      <left style="hair">
        <color indexed="64"/>
      </left>
      <right style="medium">
        <color indexed="64"/>
      </right>
      <top style="hair">
        <color indexed="64"/>
      </top>
      <bottom style="thick">
        <color indexed="64"/>
      </bottom>
      <diagonal/>
    </border>
    <border>
      <left/>
      <right style="medium">
        <color indexed="64"/>
      </right>
      <top style="thin">
        <color indexed="64"/>
      </top>
      <bottom style="medium">
        <color indexed="64"/>
      </bottom>
      <diagonal/>
    </border>
    <border>
      <left/>
      <right/>
      <top style="thick">
        <color indexed="64"/>
      </top>
      <bottom/>
      <diagonal/>
    </border>
    <border>
      <left style="hair">
        <color indexed="64"/>
      </left>
      <right style="medium">
        <color indexed="64"/>
      </right>
      <top style="hair">
        <color indexed="64"/>
      </top>
      <bottom/>
      <diagonal/>
    </border>
    <border>
      <left style="double">
        <color indexed="64"/>
      </left>
      <right/>
      <top/>
      <bottom/>
      <diagonal/>
    </border>
  </borders>
  <cellStyleXfs count="19">
    <xf numFmtId="0" fontId="0" fillId="0" borderId="0"/>
    <xf numFmtId="0" fontId="6" fillId="0" borderId="0"/>
    <xf numFmtId="0" fontId="7" fillId="0" borderId="0"/>
    <xf numFmtId="0" fontId="6" fillId="0" borderId="0"/>
    <xf numFmtId="0" fontId="6" fillId="0" borderId="0"/>
    <xf numFmtId="0" fontId="3" fillId="0" borderId="0">
      <alignment vertical="center"/>
    </xf>
    <xf numFmtId="0" fontId="3" fillId="0" borderId="0">
      <alignment vertical="center"/>
    </xf>
    <xf numFmtId="0" fontId="3" fillId="0" borderId="0"/>
    <xf numFmtId="38" fontId="3" fillId="0" borderId="0" applyFont="0" applyFill="0" applyBorder="0" applyAlignment="0" applyProtection="0"/>
    <xf numFmtId="38" fontId="2" fillId="0" borderId="0" applyFont="0" applyFill="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3"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37" fillId="0" borderId="0"/>
  </cellStyleXfs>
  <cellXfs count="478">
    <xf numFmtId="0" fontId="0" fillId="0" borderId="0" xfId="0"/>
    <xf numFmtId="0" fontId="10" fillId="0" borderId="0" xfId="5" applyFont="1" applyFill="1" applyBorder="1" applyAlignment="1">
      <alignment horizontal="left" vertical="center" wrapText="1"/>
    </xf>
    <xf numFmtId="0" fontId="11" fillId="0" borderId="0" xfId="5" applyFont="1" applyFill="1" applyBorder="1" applyAlignment="1">
      <alignment horizontal="left" vertical="center" wrapText="1"/>
    </xf>
    <xf numFmtId="0" fontId="11" fillId="0" borderId="0" xfId="5" applyFont="1" applyFill="1" applyBorder="1" applyAlignment="1">
      <alignment horizontal="left" vertical="top" wrapText="1"/>
    </xf>
    <xf numFmtId="0" fontId="12" fillId="0" borderId="0" xfId="5" applyFont="1" applyFill="1" applyBorder="1" applyAlignment="1">
      <alignment vertical="center" wrapText="1"/>
    </xf>
    <xf numFmtId="0" fontId="12" fillId="0" borderId="0" xfId="5" applyFont="1" applyFill="1" applyBorder="1" applyAlignment="1">
      <alignment horizontal="left" vertical="center" wrapText="1"/>
    </xf>
    <xf numFmtId="0" fontId="11" fillId="2" borderId="0" xfId="0" applyFont="1" applyFill="1" applyBorder="1" applyAlignment="1">
      <alignment horizontal="left" vertical="center"/>
    </xf>
    <xf numFmtId="0" fontId="11" fillId="2" borderId="0" xfId="0" applyFont="1" applyFill="1" applyBorder="1" applyAlignment="1">
      <alignment horizontal="left" vertical="top" wrapText="1"/>
    </xf>
    <xf numFmtId="0" fontId="11" fillId="2" borderId="0" xfId="0" applyFont="1" applyFill="1" applyBorder="1" applyAlignment="1">
      <alignment vertical="center" wrapText="1"/>
    </xf>
    <xf numFmtId="0" fontId="12" fillId="0" borderId="0" xfId="5" applyFont="1" applyFill="1" applyBorder="1" applyAlignment="1">
      <alignment horizontal="center" vertical="center" wrapText="1"/>
    </xf>
    <xf numFmtId="0" fontId="12" fillId="0" borderId="7" xfId="5" applyFont="1" applyFill="1" applyBorder="1" applyAlignment="1">
      <alignment horizontal="left" vertical="center" wrapText="1"/>
    </xf>
    <xf numFmtId="0" fontId="15" fillId="0" borderId="0" xfId="5" applyFont="1" applyFill="1" applyBorder="1" applyAlignment="1">
      <alignment horizontal="left" vertical="center"/>
    </xf>
    <xf numFmtId="49" fontId="13" fillId="2" borderId="3" xfId="0" applyNumberFormat="1" applyFont="1" applyFill="1" applyBorder="1" applyAlignment="1">
      <alignment horizontal="center" vertical="center" wrapText="1"/>
    </xf>
    <xf numFmtId="49" fontId="13" fillId="2" borderId="2" xfId="0" applyNumberFormat="1" applyFont="1" applyFill="1" applyBorder="1" applyAlignment="1">
      <alignment horizontal="center" vertical="center" wrapText="1"/>
    </xf>
    <xf numFmtId="0" fontId="13" fillId="0" borderId="15" xfId="0" applyFont="1" applyBorder="1" applyAlignment="1"/>
    <xf numFmtId="0" fontId="13" fillId="0" borderId="16" xfId="0" applyFont="1" applyBorder="1" applyAlignment="1"/>
    <xf numFmtId="0" fontId="13" fillId="0" borderId="29" xfId="0" applyFont="1" applyBorder="1" applyAlignment="1"/>
    <xf numFmtId="0" fontId="16" fillId="0" borderId="5" xfId="5" applyFont="1" applyFill="1" applyBorder="1" applyAlignment="1">
      <alignment vertical="center" wrapText="1"/>
    </xf>
    <xf numFmtId="0" fontId="18" fillId="0" borderId="9" xfId="5" applyFont="1" applyFill="1" applyBorder="1" applyAlignment="1">
      <alignment vertical="center" wrapText="1"/>
    </xf>
    <xf numFmtId="0" fontId="18" fillId="0" borderId="4" xfId="5" applyFont="1" applyFill="1" applyBorder="1" applyAlignment="1">
      <alignment vertical="center" wrapText="1"/>
    </xf>
    <xf numFmtId="0" fontId="13" fillId="0" borderId="5" xfId="5" applyFont="1" applyFill="1" applyBorder="1" applyAlignment="1">
      <alignment vertical="top" wrapText="1"/>
    </xf>
    <xf numFmtId="0" fontId="13" fillId="0" borderId="25" xfId="5" applyFont="1" applyFill="1" applyBorder="1" applyAlignment="1">
      <alignment horizontal="left" wrapText="1"/>
    </xf>
    <xf numFmtId="0" fontId="13" fillId="0" borderId="5" xfId="5" applyFont="1" applyFill="1" applyBorder="1" applyAlignment="1">
      <alignment horizontal="left" vertical="top" wrapText="1"/>
    </xf>
    <xf numFmtId="0" fontId="13" fillId="0" borderId="22" xfId="5" applyFont="1" applyFill="1" applyBorder="1" applyAlignment="1">
      <alignment vertical="top" wrapText="1"/>
    </xf>
    <xf numFmtId="0" fontId="18" fillId="0" borderId="1" xfId="5" applyFont="1" applyFill="1" applyBorder="1" applyAlignment="1">
      <alignment vertical="center" wrapText="1"/>
    </xf>
    <xf numFmtId="0" fontId="18" fillId="0" borderId="20" xfId="5" applyFont="1" applyFill="1" applyBorder="1" applyAlignment="1">
      <alignment vertical="center" wrapText="1"/>
    </xf>
    <xf numFmtId="0" fontId="18" fillId="0" borderId="10" xfId="5" applyFont="1" applyFill="1" applyBorder="1" applyAlignment="1">
      <alignment vertical="center" wrapText="1"/>
    </xf>
    <xf numFmtId="38" fontId="19" fillId="4" borderId="32" xfId="8" applyFont="1" applyFill="1" applyBorder="1" applyAlignment="1">
      <alignment horizontal="center" vertical="center"/>
    </xf>
    <xf numFmtId="38" fontId="19" fillId="0" borderId="32" xfId="8" applyFont="1" applyBorder="1" applyAlignment="1">
      <alignment horizontal="center" vertical="center"/>
    </xf>
    <xf numFmtId="38" fontId="19" fillId="0" borderId="32" xfId="8" applyFont="1" applyFill="1" applyBorder="1" applyAlignment="1">
      <alignment horizontal="center" vertical="center"/>
    </xf>
    <xf numFmtId="38" fontId="19" fillId="4" borderId="33" xfId="8" applyFont="1" applyFill="1" applyBorder="1" applyAlignment="1">
      <alignment horizontal="center" vertical="center"/>
    </xf>
    <xf numFmtId="38" fontId="19" fillId="0" borderId="33" xfId="8" applyFont="1" applyBorder="1" applyAlignment="1">
      <alignment horizontal="center" vertical="center"/>
    </xf>
    <xf numFmtId="38" fontId="19" fillId="0" borderId="33" xfId="8" applyFont="1" applyFill="1" applyBorder="1" applyAlignment="1">
      <alignment horizontal="center" vertical="center"/>
    </xf>
    <xf numFmtId="0" fontId="17" fillId="2" borderId="0" xfId="14" applyFont="1" applyFill="1" applyAlignment="1">
      <alignment vertical="center"/>
    </xf>
    <xf numFmtId="0" fontId="17" fillId="2" borderId="0" xfId="14" applyFont="1" applyFill="1" applyAlignment="1">
      <alignment horizontal="center" vertical="center"/>
    </xf>
    <xf numFmtId="49" fontId="17" fillId="2" borderId="0" xfId="14" applyNumberFormat="1" applyFont="1" applyFill="1" applyAlignment="1">
      <alignment horizontal="center" vertical="center"/>
    </xf>
    <xf numFmtId="49" fontId="17" fillId="2" borderId="31" xfId="14" applyNumberFormat="1" applyFont="1" applyFill="1" applyBorder="1" applyAlignment="1">
      <alignment horizontal="center" vertical="top"/>
    </xf>
    <xf numFmtId="0" fontId="17" fillId="2" borderId="31" xfId="14" applyFont="1" applyFill="1" applyBorder="1" applyAlignment="1">
      <alignment horizontal="center" vertical="top"/>
    </xf>
    <xf numFmtId="0" fontId="17" fillId="2" borderId="31" xfId="14" applyFont="1" applyFill="1" applyBorder="1" applyAlignment="1">
      <alignment horizontal="center" vertical="top" wrapText="1"/>
    </xf>
    <xf numFmtId="0" fontId="17" fillId="2" borderId="31" xfId="14" applyFont="1" applyFill="1" applyBorder="1" applyAlignment="1">
      <alignment vertical="top"/>
    </xf>
    <xf numFmtId="0" fontId="17" fillId="2" borderId="31" xfId="14" applyFont="1" applyFill="1" applyBorder="1" applyAlignment="1">
      <alignment horizontal="center" vertical="center"/>
    </xf>
    <xf numFmtId="49" fontId="17" fillId="2" borderId="31" xfId="14" applyNumberFormat="1" applyFont="1" applyFill="1" applyBorder="1" applyAlignment="1">
      <alignment horizontal="center" vertical="center"/>
    </xf>
    <xf numFmtId="0" fontId="17" fillId="2" borderId="31" xfId="14" quotePrefix="1" applyFont="1" applyFill="1" applyBorder="1" applyAlignment="1">
      <alignment horizontal="center" vertical="center"/>
    </xf>
    <xf numFmtId="0" fontId="17" fillId="2" borderId="31" xfId="14" applyFont="1" applyFill="1" applyBorder="1" applyAlignment="1">
      <alignment horizontal="center" vertical="center" wrapText="1"/>
    </xf>
    <xf numFmtId="0" fontId="17" fillId="2" borderId="0" xfId="14" applyFont="1" applyFill="1" applyBorder="1" applyAlignment="1">
      <alignment vertical="center"/>
    </xf>
    <xf numFmtId="0" fontId="28" fillId="2" borderId="0" xfId="14" applyFont="1" applyFill="1" applyAlignment="1">
      <alignment vertical="center"/>
    </xf>
    <xf numFmtId="0" fontId="28" fillId="2" borderId="0" xfId="14" applyFont="1" applyFill="1" applyAlignment="1">
      <alignment horizontal="center" vertical="center"/>
    </xf>
    <xf numFmtId="49" fontId="28" fillId="2" borderId="0" xfId="14" applyNumberFormat="1" applyFont="1" applyFill="1" applyAlignment="1">
      <alignment horizontal="center" vertical="center"/>
    </xf>
    <xf numFmtId="0" fontId="29" fillId="2" borderId="0" xfId="14" applyFont="1" applyFill="1" applyAlignment="1">
      <alignment horizontal="center" vertical="center"/>
    </xf>
    <xf numFmtId="0" fontId="17" fillId="2" borderId="0" xfId="14" applyFont="1" applyFill="1" applyAlignment="1">
      <alignment horizontal="right" vertical="center"/>
    </xf>
    <xf numFmtId="0" fontId="28" fillId="2" borderId="0" xfId="14" applyFont="1" applyFill="1" applyAlignment="1">
      <alignment horizontal="right" vertical="center"/>
    </xf>
    <xf numFmtId="0" fontId="31" fillId="0" borderId="0" xfId="5" applyFont="1" applyFill="1" applyBorder="1" applyAlignment="1">
      <alignment horizontal="left" vertical="center"/>
    </xf>
    <xf numFmtId="0" fontId="13" fillId="0" borderId="15" xfId="5" applyFont="1" applyFill="1" applyBorder="1" applyAlignment="1">
      <alignment vertical="top" wrapText="1"/>
    </xf>
    <xf numFmtId="0" fontId="13" fillId="0" borderId="0" xfId="5" applyFont="1" applyFill="1" applyBorder="1" applyAlignment="1">
      <alignment vertical="top" wrapText="1"/>
    </xf>
    <xf numFmtId="0" fontId="18" fillId="0" borderId="0" xfId="5" applyFont="1" applyFill="1" applyBorder="1" applyAlignment="1">
      <alignment vertical="center" wrapText="1"/>
    </xf>
    <xf numFmtId="0" fontId="34" fillId="0" borderId="0" xfId="5" applyFont="1" applyFill="1" applyBorder="1" applyAlignment="1">
      <alignment vertical="center" wrapText="1"/>
    </xf>
    <xf numFmtId="0" fontId="21" fillId="0" borderId="164" xfId="5" applyFont="1" applyFill="1" applyBorder="1" applyAlignment="1">
      <alignment vertical="top" wrapText="1"/>
    </xf>
    <xf numFmtId="0" fontId="21" fillId="0" borderId="165" xfId="5" applyFont="1" applyFill="1" applyBorder="1" applyAlignment="1">
      <alignment horizontal="left" vertical="top" wrapText="1"/>
    </xf>
    <xf numFmtId="0" fontId="21" fillId="0" borderId="166" xfId="5" applyFont="1" applyFill="1" applyBorder="1" applyAlignment="1">
      <alignment horizontal="left" vertical="top" wrapText="1"/>
    </xf>
    <xf numFmtId="0" fontId="21" fillId="0" borderId="167" xfId="5" applyFont="1" applyFill="1" applyBorder="1" applyAlignment="1">
      <alignment horizontal="left" vertical="top" wrapText="1"/>
    </xf>
    <xf numFmtId="0" fontId="35" fillId="0" borderId="168" xfId="5" applyFont="1" applyFill="1" applyBorder="1" applyAlignment="1">
      <alignment vertical="center" wrapText="1"/>
    </xf>
    <xf numFmtId="0" fontId="35" fillId="0" borderId="169" xfId="5" applyFont="1" applyFill="1" applyBorder="1" applyAlignment="1">
      <alignment vertical="center" wrapText="1"/>
    </xf>
    <xf numFmtId="0" fontId="17" fillId="2" borderId="32" xfId="14" applyFont="1" applyFill="1" applyBorder="1" applyAlignment="1">
      <alignment vertical="top" wrapText="1"/>
    </xf>
    <xf numFmtId="0" fontId="17" fillId="2" borderId="47" xfId="14" applyFont="1" applyFill="1" applyBorder="1" applyAlignment="1">
      <alignment vertical="top" wrapText="1"/>
    </xf>
    <xf numFmtId="0" fontId="17" fillId="2" borderId="34" xfId="14" applyFont="1" applyFill="1" applyBorder="1" applyAlignment="1">
      <alignment vertical="top" wrapText="1"/>
    </xf>
    <xf numFmtId="0" fontId="36" fillId="0" borderId="0" xfId="7" applyFont="1" applyFill="1" applyBorder="1"/>
    <xf numFmtId="0" fontId="32" fillId="0" borderId="171" xfId="5" applyFont="1" applyFill="1" applyBorder="1" applyAlignment="1">
      <alignment vertical="top" wrapText="1"/>
    </xf>
    <xf numFmtId="0" fontId="32" fillId="0" borderId="171" xfId="5" applyFont="1" applyFill="1" applyBorder="1" applyAlignment="1">
      <alignment horizontal="left" vertical="top" wrapText="1"/>
    </xf>
    <xf numFmtId="0" fontId="33" fillId="0" borderId="171" xfId="5" applyFont="1" applyFill="1" applyBorder="1" applyAlignment="1">
      <alignment vertical="center" wrapText="1"/>
    </xf>
    <xf numFmtId="0" fontId="18" fillId="0" borderId="23" xfId="5" applyFont="1" applyFill="1" applyBorder="1" applyAlignment="1">
      <alignment vertical="center" wrapText="1"/>
    </xf>
    <xf numFmtId="0" fontId="18" fillId="0" borderId="172" xfId="5" applyFont="1" applyFill="1" applyBorder="1" applyAlignment="1">
      <alignment vertical="center" wrapText="1"/>
    </xf>
    <xf numFmtId="0" fontId="13" fillId="0" borderId="7" xfId="5" applyFont="1" applyFill="1" applyBorder="1" applyAlignment="1">
      <alignment horizontal="left" vertical="top" wrapText="1"/>
    </xf>
    <xf numFmtId="0" fontId="13" fillId="0" borderId="0" xfId="5" applyFont="1" applyFill="1" applyBorder="1" applyAlignment="1">
      <alignment horizontal="left" vertical="top" wrapText="1"/>
    </xf>
    <xf numFmtId="0" fontId="13" fillId="0" borderId="24" xfId="5" applyFont="1" applyFill="1" applyBorder="1" applyAlignment="1">
      <alignment horizontal="left" vertical="top" wrapText="1"/>
    </xf>
    <xf numFmtId="0" fontId="13" fillId="0" borderId="8" xfId="5" applyFont="1" applyFill="1" applyBorder="1" applyAlignment="1">
      <alignment horizontal="left" vertical="top" wrapText="1"/>
    </xf>
    <xf numFmtId="0" fontId="13" fillId="0" borderId="17" xfId="5" applyFont="1" applyFill="1" applyBorder="1" applyAlignment="1">
      <alignment horizontal="left" vertical="top" wrapText="1"/>
    </xf>
    <xf numFmtId="0" fontId="13" fillId="0" borderId="27" xfId="5" applyFont="1" applyFill="1" applyBorder="1" applyAlignment="1">
      <alignment horizontal="left" vertical="top" wrapText="1"/>
    </xf>
    <xf numFmtId="0" fontId="13" fillId="0" borderId="10" xfId="5" applyFont="1" applyFill="1" applyBorder="1" applyAlignment="1">
      <alignment horizontal="left" vertical="top" wrapText="1"/>
    </xf>
    <xf numFmtId="0" fontId="13" fillId="0" borderId="25" xfId="5" applyFont="1" applyFill="1" applyBorder="1" applyAlignment="1">
      <alignment vertical="top" wrapText="1"/>
    </xf>
    <xf numFmtId="0" fontId="11" fillId="2" borderId="0" xfId="0" applyFont="1" applyFill="1" applyBorder="1" applyAlignment="1">
      <alignment horizontal="left" vertical="center" wrapText="1"/>
    </xf>
    <xf numFmtId="0" fontId="36" fillId="0" borderId="0" xfId="7" applyFont="1" applyFill="1"/>
    <xf numFmtId="0" fontId="36" fillId="0" borderId="0" xfId="7" applyFont="1"/>
    <xf numFmtId="0" fontId="39" fillId="0" borderId="0" xfId="7" applyFont="1" applyAlignment="1">
      <alignment horizontal="right"/>
    </xf>
    <xf numFmtId="0" fontId="40" fillId="0" borderId="0" xfId="7" applyFont="1" applyFill="1"/>
    <xf numFmtId="0" fontId="36" fillId="0" borderId="0" xfId="7" applyFont="1" applyAlignment="1">
      <alignment horizontal="right"/>
    </xf>
    <xf numFmtId="0" fontId="36" fillId="0" borderId="119" xfId="7" applyFont="1" applyFill="1" applyBorder="1" applyAlignment="1"/>
    <xf numFmtId="0" fontId="36" fillId="0" borderId="112" xfId="7" applyFont="1" applyFill="1" applyBorder="1" applyAlignment="1"/>
    <xf numFmtId="0" fontId="36" fillId="0" borderId="117" xfId="7" applyFont="1" applyFill="1" applyBorder="1" applyAlignment="1">
      <alignment horizontal="right"/>
    </xf>
    <xf numFmtId="0" fontId="38" fillId="0" borderId="106" xfId="7" applyFont="1" applyFill="1" applyBorder="1" applyAlignment="1">
      <alignment horizontal="center"/>
    </xf>
    <xf numFmtId="0" fontId="38" fillId="0" borderId="105" xfId="7" applyFont="1" applyFill="1" applyBorder="1" applyAlignment="1">
      <alignment horizontal="center"/>
    </xf>
    <xf numFmtId="0" fontId="36" fillId="0" borderId="117" xfId="7" applyFont="1" applyFill="1" applyBorder="1" applyAlignment="1">
      <alignment horizontal="center"/>
    </xf>
    <xf numFmtId="0" fontId="36" fillId="0" borderId="124" xfId="7" applyFont="1" applyFill="1" applyBorder="1" applyAlignment="1"/>
    <xf numFmtId="0" fontId="36" fillId="0" borderId="125" xfId="7" applyFont="1" applyFill="1" applyBorder="1" applyAlignment="1"/>
    <xf numFmtId="0" fontId="36" fillId="0" borderId="42" xfId="7" applyFont="1" applyFill="1" applyBorder="1" applyAlignment="1"/>
    <xf numFmtId="0" fontId="36" fillId="0" borderId="46" xfId="7" applyFont="1" applyFill="1" applyBorder="1" applyAlignment="1"/>
    <xf numFmtId="0" fontId="36" fillId="0" borderId="126" xfId="7" applyFont="1" applyFill="1" applyBorder="1" applyAlignment="1"/>
    <xf numFmtId="0" fontId="36" fillId="0" borderId="121" xfId="7" applyFont="1" applyFill="1" applyBorder="1" applyAlignment="1">
      <alignment horizontal="center" vertical="center"/>
    </xf>
    <xf numFmtId="0" fontId="36" fillId="0" borderId="75" xfId="7" applyFont="1" applyFill="1" applyBorder="1"/>
    <xf numFmtId="0" fontId="36" fillId="0" borderId="127" xfId="7" applyFont="1" applyFill="1" applyBorder="1"/>
    <xf numFmtId="0" fontId="36" fillId="0" borderId="128" xfId="7" applyFont="1" applyFill="1" applyBorder="1"/>
    <xf numFmtId="0" fontId="36" fillId="0" borderId="129" xfId="7" applyFont="1" applyFill="1" applyBorder="1"/>
    <xf numFmtId="0" fontId="36" fillId="0" borderId="60" xfId="7" applyFont="1" applyFill="1" applyBorder="1"/>
    <xf numFmtId="0" fontId="36" fillId="0" borderId="25" xfId="7" applyFont="1" applyFill="1" applyBorder="1" applyAlignment="1">
      <alignment horizontal="center" vertical="center"/>
    </xf>
    <xf numFmtId="0" fontId="36" fillId="0" borderId="49" xfId="7" applyFont="1" applyFill="1" applyBorder="1"/>
    <xf numFmtId="0" fontId="36" fillId="0" borderId="97" xfId="7" applyFont="1" applyFill="1" applyBorder="1"/>
    <xf numFmtId="0" fontId="36" fillId="0" borderId="131" xfId="7" applyFont="1" applyFill="1" applyBorder="1"/>
    <xf numFmtId="0" fontId="36" fillId="0" borderId="98" xfId="7" applyFont="1" applyFill="1" applyBorder="1"/>
    <xf numFmtId="0" fontId="36" fillId="0" borderId="116" xfId="7" applyFont="1" applyFill="1" applyBorder="1"/>
    <xf numFmtId="0" fontId="36" fillId="0" borderId="132" xfId="7" applyFont="1" applyFill="1" applyBorder="1" applyAlignment="1">
      <alignment shrinkToFit="1"/>
    </xf>
    <xf numFmtId="0" fontId="36" fillId="0" borderId="133" xfId="7" applyFont="1" applyFill="1" applyBorder="1"/>
    <xf numFmtId="0" fontId="36" fillId="0" borderId="134" xfId="7" applyFont="1" applyFill="1" applyBorder="1"/>
    <xf numFmtId="0" fontId="36" fillId="0" borderId="120" xfId="7" applyFont="1" applyFill="1" applyBorder="1"/>
    <xf numFmtId="0" fontId="36" fillId="0" borderId="132" xfId="7" applyFont="1" applyFill="1" applyBorder="1"/>
    <xf numFmtId="0" fontId="36" fillId="0" borderId="115" xfId="7" applyFont="1" applyFill="1" applyBorder="1" applyAlignment="1">
      <alignment horizontal="center" vertical="center"/>
    </xf>
    <xf numFmtId="0" fontId="36" fillId="0" borderId="96" xfId="7" applyFont="1" applyFill="1" applyBorder="1"/>
    <xf numFmtId="0" fontId="36" fillId="0" borderId="135" xfId="7" applyFont="1" applyFill="1" applyBorder="1"/>
    <xf numFmtId="0" fontId="36" fillId="0" borderId="77" xfId="7" applyFont="1" applyFill="1" applyBorder="1"/>
    <xf numFmtId="0" fontId="36" fillId="0" borderId="20" xfId="7" applyFont="1" applyFill="1" applyBorder="1"/>
    <xf numFmtId="0" fontId="36" fillId="0" borderId="54" xfId="7" applyFont="1" applyFill="1" applyBorder="1"/>
    <xf numFmtId="0" fontId="36" fillId="0" borderId="136" xfId="7" applyFont="1" applyFill="1" applyBorder="1"/>
    <xf numFmtId="0" fontId="36" fillId="0" borderId="137" xfId="7" applyFont="1" applyFill="1" applyBorder="1"/>
    <xf numFmtId="0" fontId="36" fillId="0" borderId="34" xfId="7" applyFont="1" applyFill="1" applyBorder="1"/>
    <xf numFmtId="0" fontId="36" fillId="0" borderId="31" xfId="7" applyFont="1" applyFill="1" applyBorder="1"/>
    <xf numFmtId="0" fontId="36" fillId="0" borderId="122" xfId="7" applyFont="1" applyFill="1" applyBorder="1" applyAlignment="1">
      <alignment horizontal="center" vertical="center"/>
    </xf>
    <xf numFmtId="0" fontId="36" fillId="0" borderId="138" xfId="7" applyFont="1" applyFill="1" applyBorder="1"/>
    <xf numFmtId="0" fontId="36" fillId="0" borderId="47" xfId="7" applyFont="1" applyFill="1" applyBorder="1"/>
    <xf numFmtId="0" fontId="36" fillId="0" borderId="107" xfId="7" applyFont="1" applyFill="1" applyBorder="1" applyAlignment="1">
      <alignment horizontal="center" vertical="center"/>
    </xf>
    <xf numFmtId="0" fontId="36" fillId="0" borderId="139" xfId="7" applyFont="1" applyFill="1" applyBorder="1"/>
    <xf numFmtId="0" fontId="36" fillId="0" borderId="92" xfId="7" applyFont="1" applyFill="1" applyBorder="1"/>
    <xf numFmtId="0" fontId="36" fillId="0" borderId="140" xfId="7" applyFont="1" applyFill="1" applyBorder="1"/>
    <xf numFmtId="0" fontId="36" fillId="0" borderId="93" xfId="7" applyFont="1" applyFill="1" applyBorder="1"/>
    <xf numFmtId="0" fontId="36" fillId="0" borderId="95" xfId="7" applyFont="1" applyFill="1" applyBorder="1"/>
    <xf numFmtId="0" fontId="36" fillId="0" borderId="170" xfId="7" applyFont="1" applyFill="1" applyBorder="1"/>
    <xf numFmtId="0" fontId="36" fillId="0" borderId="0" xfId="7" applyFont="1" applyFill="1" applyBorder="1" applyAlignment="1">
      <alignment horizontal="center" vertical="center"/>
    </xf>
    <xf numFmtId="0" fontId="36" fillId="0" borderId="0" xfId="7" applyFont="1" applyFill="1" applyBorder="1" applyAlignment="1">
      <alignment vertical="center"/>
    </xf>
    <xf numFmtId="0" fontId="36" fillId="0" borderId="119" xfId="7" applyFont="1" applyBorder="1" applyAlignment="1"/>
    <xf numFmtId="0" fontId="36" fillId="0" borderId="112" xfId="7" applyFont="1" applyBorder="1" applyAlignment="1"/>
    <xf numFmtId="0" fontId="36" fillId="0" borderId="117" xfId="7" applyFont="1" applyBorder="1" applyAlignment="1">
      <alignment horizontal="right"/>
    </xf>
    <xf numFmtId="0" fontId="36" fillId="0" borderId="115" xfId="7" applyFont="1" applyBorder="1" applyAlignment="1">
      <alignment horizontal="left"/>
    </xf>
    <xf numFmtId="0" fontId="36" fillId="0" borderId="114" xfId="7" applyFont="1" applyBorder="1" applyAlignment="1">
      <alignment horizontal="left"/>
    </xf>
    <xf numFmtId="0" fontId="36" fillId="0" borderId="113" xfId="7" applyFont="1" applyBorder="1" applyAlignment="1"/>
    <xf numFmtId="0" fontId="36" fillId="0" borderId="41" xfId="7" applyFont="1" applyFill="1" applyBorder="1" applyAlignment="1"/>
    <xf numFmtId="0" fontId="36" fillId="0" borderId="25" xfId="7" applyFont="1" applyBorder="1"/>
    <xf numFmtId="0" fontId="36" fillId="0" borderId="0" xfId="7" applyFont="1" applyBorder="1"/>
    <xf numFmtId="0" fontId="36" fillId="0" borderId="111" xfId="7" applyFont="1" applyBorder="1"/>
    <xf numFmtId="0" fontId="36" fillId="0" borderId="49" xfId="7" applyFont="1" applyBorder="1"/>
    <xf numFmtId="0" fontId="36" fillId="0" borderId="48" xfId="7" applyFont="1" applyBorder="1"/>
    <xf numFmtId="0" fontId="36" fillId="0" borderId="97" xfId="7" applyFont="1" applyBorder="1"/>
    <xf numFmtId="0" fontId="36" fillId="0" borderId="100" xfId="7" applyFont="1" applyBorder="1"/>
    <xf numFmtId="0" fontId="36" fillId="0" borderId="98" xfId="7" applyFont="1" applyBorder="1"/>
    <xf numFmtId="0" fontId="36" fillId="0" borderId="116" xfId="7" applyFont="1" applyBorder="1"/>
    <xf numFmtId="0" fontId="36" fillId="0" borderId="96" xfId="7" applyFont="1" applyBorder="1"/>
    <xf numFmtId="0" fontId="36" fillId="0" borderId="78" xfId="7" applyFont="1" applyBorder="1"/>
    <xf numFmtId="0" fontId="36" fillId="0" borderId="77" xfId="7" applyFont="1" applyBorder="1"/>
    <xf numFmtId="0" fontId="36" fillId="0" borderId="20" xfId="7" applyFont="1" applyBorder="1"/>
    <xf numFmtId="0" fontId="36" fillId="0" borderId="115" xfId="7" applyFont="1" applyBorder="1"/>
    <xf numFmtId="0" fontId="36" fillId="0" borderId="114" xfId="7" applyFont="1" applyBorder="1"/>
    <xf numFmtId="0" fontId="36" fillId="0" borderId="101" xfId="7" applyFont="1" applyBorder="1"/>
    <xf numFmtId="0" fontId="36" fillId="0" borderId="59" xfId="7" applyFont="1" applyBorder="1"/>
    <xf numFmtId="0" fontId="36" fillId="0" borderId="37" xfId="7" applyFont="1" applyBorder="1"/>
    <xf numFmtId="0" fontId="36" fillId="0" borderId="113" xfId="7" applyFont="1" applyBorder="1"/>
    <xf numFmtId="0" fontId="36" fillId="0" borderId="122" xfId="7" applyFont="1" applyBorder="1"/>
    <xf numFmtId="0" fontId="36" fillId="0" borderId="47" xfId="7" applyFont="1" applyBorder="1"/>
    <xf numFmtId="0" fontId="36" fillId="0" borderId="136" xfId="7" applyFont="1" applyBorder="1"/>
    <xf numFmtId="0" fontId="36" fillId="0" borderId="34" xfId="7" applyFont="1" applyBorder="1"/>
    <xf numFmtId="0" fontId="36" fillId="0" borderId="31" xfId="7" applyFont="1" applyBorder="1"/>
    <xf numFmtId="0" fontId="36" fillId="0" borderId="107" xfId="7" applyFont="1" applyBorder="1"/>
    <xf numFmtId="0" fontId="36" fillId="0" borderId="30" xfId="7" applyFont="1" applyBorder="1"/>
    <xf numFmtId="0" fontId="36" fillId="0" borderId="108" xfId="7" applyFont="1" applyBorder="1"/>
    <xf numFmtId="0" fontId="36" fillId="0" borderId="110" xfId="7" applyFont="1" applyBorder="1"/>
    <xf numFmtId="0" fontId="36" fillId="0" borderId="94" xfId="7" applyFont="1" applyBorder="1"/>
    <xf numFmtId="0" fontId="36" fillId="0" borderId="106" xfId="7" applyFont="1" applyFill="1" applyBorder="1" applyAlignment="1">
      <alignment horizontal="center"/>
    </xf>
    <xf numFmtId="0" fontId="36" fillId="0" borderId="118" xfId="7" applyFont="1" applyFill="1" applyBorder="1" applyAlignment="1">
      <alignment horizontal="center"/>
    </xf>
    <xf numFmtId="0" fontId="36" fillId="0" borderId="104" xfId="7" applyFont="1" applyFill="1" applyBorder="1" applyAlignment="1">
      <alignment horizontal="center"/>
    </xf>
    <xf numFmtId="0" fontId="36" fillId="0" borderId="123" xfId="7" applyFont="1" applyFill="1" applyBorder="1" applyAlignment="1">
      <alignment horizontal="left"/>
    </xf>
    <xf numFmtId="0" fontId="36" fillId="0" borderId="125" xfId="7" applyFont="1" applyFill="1" applyBorder="1" applyAlignment="1">
      <alignment horizontal="center"/>
    </xf>
    <xf numFmtId="0" fontId="36" fillId="0" borderId="41" xfId="7" applyFont="1" applyFill="1" applyBorder="1" applyAlignment="1">
      <alignment horizontal="center"/>
    </xf>
    <xf numFmtId="0" fontId="36" fillId="0" borderId="42" xfId="7" applyFont="1" applyFill="1" applyBorder="1" applyAlignment="1">
      <alignment horizontal="center"/>
    </xf>
    <xf numFmtId="0" fontId="36" fillId="0" borderId="124" xfId="7" applyFont="1" applyFill="1" applyBorder="1" applyAlignment="1">
      <alignment horizontal="center"/>
    </xf>
    <xf numFmtId="0" fontId="36" fillId="0" borderId="121" xfId="7" applyFont="1" applyFill="1" applyBorder="1"/>
    <xf numFmtId="0" fontId="36" fillId="0" borderId="130" xfId="7" applyFont="1" applyFill="1" applyBorder="1"/>
    <xf numFmtId="0" fontId="36" fillId="0" borderId="103" xfId="7" applyFont="1" applyFill="1" applyBorder="1"/>
    <xf numFmtId="0" fontId="36" fillId="0" borderId="97" xfId="7" applyFont="1" applyFill="1" applyBorder="1" applyAlignment="1">
      <alignment shrinkToFit="1"/>
    </xf>
    <xf numFmtId="0" fontId="36" fillId="0" borderId="131" xfId="7" applyFont="1" applyFill="1" applyBorder="1" applyAlignment="1">
      <alignment shrinkToFit="1"/>
    </xf>
    <xf numFmtId="0" fontId="36" fillId="5" borderId="143" xfId="7" applyFont="1" applyFill="1" applyBorder="1"/>
    <xf numFmtId="0" fontId="36" fillId="5" borderId="31" xfId="7" applyFont="1" applyFill="1" applyBorder="1"/>
    <xf numFmtId="0" fontId="36" fillId="5" borderId="145" xfId="7" applyFont="1" applyFill="1" applyBorder="1"/>
    <xf numFmtId="0" fontId="36" fillId="5" borderId="144" xfId="7" applyFont="1" applyFill="1" applyBorder="1"/>
    <xf numFmtId="0" fontId="36" fillId="5" borderId="155" xfId="7" applyFont="1" applyFill="1" applyBorder="1"/>
    <xf numFmtId="0" fontId="36" fillId="5" borderId="146" xfId="7" applyFont="1" applyFill="1" applyBorder="1" applyAlignment="1">
      <alignment shrinkToFit="1"/>
    </xf>
    <xf numFmtId="0" fontId="36" fillId="5" borderId="53" xfId="7" applyFont="1" applyFill="1" applyBorder="1"/>
    <xf numFmtId="0" fontId="36" fillId="0" borderId="100" xfId="7" applyFont="1" applyFill="1" applyBorder="1"/>
    <xf numFmtId="0" fontId="36" fillId="0" borderId="25" xfId="7" applyFont="1" applyFill="1" applyBorder="1"/>
    <xf numFmtId="0" fontId="36" fillId="5" borderId="146" xfId="7" applyFont="1" applyFill="1" applyBorder="1"/>
    <xf numFmtId="0" fontId="36" fillId="0" borderId="53" xfId="7" applyFont="1" applyFill="1" applyBorder="1"/>
    <xf numFmtId="0" fontId="36" fillId="0" borderId="162" xfId="7" applyFont="1" applyFill="1" applyBorder="1"/>
    <xf numFmtId="0" fontId="36" fillId="0" borderId="147" xfId="7" applyFont="1" applyFill="1" applyBorder="1"/>
    <xf numFmtId="0" fontId="36" fillId="0" borderId="141" xfId="7" applyFont="1" applyFill="1" applyBorder="1"/>
    <xf numFmtId="0" fontId="36" fillId="5" borderId="148" xfId="7" applyFont="1" applyFill="1" applyBorder="1"/>
    <xf numFmtId="0" fontId="36" fillId="5" borderId="39" xfId="7" applyFont="1" applyFill="1" applyBorder="1"/>
    <xf numFmtId="0" fontId="36" fillId="5" borderId="85" xfId="7" applyFont="1" applyFill="1" applyBorder="1"/>
    <xf numFmtId="0" fontId="36" fillId="0" borderId="39" xfId="7" applyFont="1" applyFill="1" applyBorder="1"/>
    <xf numFmtId="0" fontId="36" fillId="0" borderId="163" xfId="7" applyFont="1" applyFill="1" applyBorder="1"/>
    <xf numFmtId="0" fontId="36" fillId="0" borderId="149" xfId="7" applyFont="1" applyFill="1" applyBorder="1"/>
    <xf numFmtId="0" fontId="36" fillId="0" borderId="142" xfId="7" applyFont="1" applyFill="1" applyBorder="1"/>
    <xf numFmtId="0" fontId="36" fillId="0" borderId="110" xfId="7" applyFont="1" applyFill="1" applyBorder="1"/>
    <xf numFmtId="0" fontId="36" fillId="0" borderId="94" xfId="7" applyFont="1" applyFill="1" applyBorder="1"/>
    <xf numFmtId="0" fontId="36" fillId="0" borderId="105" xfId="7" applyFont="1" applyFill="1" applyBorder="1" applyAlignment="1">
      <alignment horizontal="center"/>
    </xf>
    <xf numFmtId="0" fontId="36" fillId="0" borderId="150" xfId="7" applyFont="1" applyFill="1" applyBorder="1" applyAlignment="1">
      <alignment horizontal="center"/>
    </xf>
    <xf numFmtId="0" fontId="36" fillId="0" borderId="126" xfId="7" applyFont="1" applyFill="1" applyBorder="1" applyAlignment="1">
      <alignment horizontal="center"/>
    </xf>
    <xf numFmtId="0" fontId="36" fillId="0" borderId="151" xfId="7" applyFont="1" applyFill="1" applyBorder="1" applyAlignment="1">
      <alignment horizontal="center"/>
    </xf>
    <xf numFmtId="0" fontId="36" fillId="0" borderId="152" xfId="7" applyFont="1" applyFill="1" applyBorder="1"/>
    <xf numFmtId="0" fontId="36" fillId="0" borderId="153" xfId="7" applyFont="1" applyFill="1" applyBorder="1"/>
    <xf numFmtId="0" fontId="36" fillId="5" borderId="154" xfId="7" applyFont="1" applyFill="1" applyBorder="1"/>
    <xf numFmtId="0" fontId="36" fillId="0" borderId="156" xfId="7" applyFont="1" applyFill="1" applyBorder="1"/>
    <xf numFmtId="0" fontId="36" fillId="0" borderId="99" xfId="7" applyFont="1" applyFill="1" applyBorder="1"/>
    <xf numFmtId="0" fontId="36" fillId="0" borderId="157" xfId="7" applyFont="1" applyFill="1" applyBorder="1"/>
    <xf numFmtId="0" fontId="36" fillId="0" borderId="38" xfId="7" applyFont="1" applyFill="1" applyBorder="1"/>
    <xf numFmtId="0" fontId="36" fillId="0" borderId="63" xfId="7" applyFont="1" applyFill="1" applyBorder="1"/>
    <xf numFmtId="0" fontId="36" fillId="0" borderId="158" xfId="7" applyFont="1" applyFill="1" applyBorder="1"/>
    <xf numFmtId="0" fontId="36" fillId="0" borderId="159" xfId="7" applyFont="1" applyFill="1" applyBorder="1"/>
    <xf numFmtId="0" fontId="36" fillId="0" borderId="85" xfId="7" applyFont="1" applyFill="1" applyBorder="1"/>
    <xf numFmtId="0" fontId="36" fillId="0" borderId="40" xfId="7" applyFont="1" applyFill="1" applyBorder="1"/>
    <xf numFmtId="0" fontId="36" fillId="0" borderId="160" xfId="7" applyFont="1" applyFill="1" applyBorder="1"/>
    <xf numFmtId="0" fontId="36" fillId="0" borderId="109" xfId="7" applyFont="1" applyFill="1" applyBorder="1"/>
    <xf numFmtId="0" fontId="36" fillId="0" borderId="161" xfId="7" applyFont="1" applyFill="1" applyBorder="1"/>
    <xf numFmtId="0" fontId="19" fillId="0" borderId="0" xfId="7" applyFont="1" applyAlignment="1">
      <alignment horizontal="center" vertical="center"/>
    </xf>
    <xf numFmtId="0" fontId="19" fillId="0" borderId="0" xfId="7" applyFont="1" applyFill="1" applyAlignment="1">
      <alignment horizontal="center" vertical="center"/>
    </xf>
    <xf numFmtId="0" fontId="19" fillId="0" borderId="0" xfId="7" applyFont="1" applyFill="1" applyAlignment="1">
      <alignment vertical="center"/>
    </xf>
    <xf numFmtId="0" fontId="19" fillId="0" borderId="0" xfId="7" applyFont="1" applyAlignment="1">
      <alignment vertical="center"/>
    </xf>
    <xf numFmtId="0" fontId="19" fillId="0" borderId="0" xfId="7" applyFont="1" applyAlignment="1">
      <alignment horizontal="right" vertical="center"/>
    </xf>
    <xf numFmtId="0" fontId="36" fillId="0" borderId="44" xfId="7" applyFont="1" applyFill="1" applyBorder="1" applyAlignment="1">
      <alignment horizontal="center" vertical="center" wrapText="1"/>
    </xf>
    <xf numFmtId="0" fontId="36" fillId="0" borderId="39" xfId="7" applyFont="1" applyFill="1" applyBorder="1" applyAlignment="1">
      <alignment horizontal="center" vertical="center" wrapText="1"/>
    </xf>
    <xf numFmtId="0" fontId="36" fillId="0" borderId="40" xfId="7" applyFont="1" applyFill="1" applyBorder="1" applyAlignment="1">
      <alignment horizontal="center" vertical="center" wrapText="1"/>
    </xf>
    <xf numFmtId="0" fontId="36" fillId="0" borderId="42" xfId="7" applyFont="1" applyBorder="1" applyAlignment="1">
      <alignment horizontal="center" vertical="center" wrapText="1"/>
    </xf>
    <xf numFmtId="0" fontId="19" fillId="0" borderId="39" xfId="7" applyFont="1" applyBorder="1" applyAlignment="1">
      <alignment horizontal="center" vertical="center" wrapText="1"/>
    </xf>
    <xf numFmtId="0" fontId="19" fillId="0" borderId="40" xfId="7" applyFont="1" applyBorder="1" applyAlignment="1">
      <alignment horizontal="center" vertical="center" wrapText="1"/>
    </xf>
    <xf numFmtId="0" fontId="36" fillId="0" borderId="40" xfId="7" applyFont="1" applyBorder="1" applyAlignment="1">
      <alignment horizontal="center" vertical="center" wrapText="1"/>
    </xf>
    <xf numFmtId="0" fontId="36" fillId="0" borderId="39" xfId="7" applyFont="1" applyBorder="1" applyAlignment="1">
      <alignment horizontal="center" vertical="center" wrapText="1"/>
    </xf>
    <xf numFmtId="0" fontId="19" fillId="0" borderId="37" xfId="7" applyFont="1" applyFill="1" applyBorder="1" applyAlignment="1">
      <alignment horizontal="center" vertical="center"/>
    </xf>
    <xf numFmtId="0" fontId="19" fillId="4" borderId="37" xfId="7" applyFont="1" applyFill="1" applyBorder="1" applyAlignment="1">
      <alignment horizontal="center" vertical="center"/>
    </xf>
    <xf numFmtId="176" fontId="19" fillId="0" borderId="33" xfId="7" applyNumberFormat="1" applyFont="1" applyBorder="1" applyAlignment="1">
      <alignment horizontal="center" vertical="center"/>
    </xf>
    <xf numFmtId="176" fontId="19" fillId="0" borderId="37" xfId="7" applyNumberFormat="1" applyFont="1" applyBorder="1" applyAlignment="1">
      <alignment horizontal="center" vertical="center"/>
    </xf>
    <xf numFmtId="0" fontId="19" fillId="0" borderId="31" xfId="7" applyFont="1" applyFill="1" applyBorder="1" applyAlignment="1">
      <alignment horizontal="center" vertical="center"/>
    </xf>
    <xf numFmtId="0" fontId="19" fillId="4" borderId="31" xfId="7" applyFont="1" applyFill="1" applyBorder="1" applyAlignment="1">
      <alignment horizontal="center" vertical="center"/>
    </xf>
    <xf numFmtId="176" fontId="19" fillId="0" borderId="31" xfId="7" applyNumberFormat="1" applyFont="1" applyBorder="1" applyAlignment="1">
      <alignment horizontal="center" vertical="center"/>
    </xf>
    <xf numFmtId="0" fontId="41" fillId="0" borderId="0" xfId="7" applyFont="1" applyAlignment="1">
      <alignment vertical="center"/>
    </xf>
    <xf numFmtId="0" fontId="24" fillId="0" borderId="0" xfId="7" applyFont="1" applyAlignment="1">
      <alignment horizontal="center" vertical="center"/>
    </xf>
    <xf numFmtId="0" fontId="24" fillId="0" borderId="0" xfId="7" applyFont="1" applyAlignment="1">
      <alignment vertical="center"/>
    </xf>
    <xf numFmtId="0" fontId="24" fillId="0" borderId="34" xfId="7" applyFont="1" applyFill="1" applyBorder="1" applyAlignment="1">
      <alignment horizontal="center" vertical="center" wrapText="1"/>
    </xf>
    <xf numFmtId="0" fontId="24" fillId="0" borderId="31" xfId="7" applyFont="1" applyFill="1" applyBorder="1" applyAlignment="1">
      <alignment horizontal="center" vertical="center" shrinkToFit="1"/>
    </xf>
    <xf numFmtId="0" fontId="24" fillId="0" borderId="85" xfId="7" applyFont="1" applyFill="1" applyBorder="1" applyAlignment="1">
      <alignment horizontal="center" vertical="center" wrapText="1"/>
    </xf>
    <xf numFmtId="0" fontId="24" fillId="0" borderId="39" xfId="7" applyFont="1" applyFill="1" applyBorder="1" applyAlignment="1">
      <alignment horizontal="center" vertical="center" wrapText="1"/>
    </xf>
    <xf numFmtId="177" fontId="24" fillId="0" borderId="73" xfId="7" applyNumberFormat="1" applyFont="1" applyBorder="1" applyAlignment="1">
      <alignment horizontal="center" vertical="center"/>
    </xf>
    <xf numFmtId="177" fontId="24" fillId="0" borderId="70" xfId="7" applyNumberFormat="1" applyFont="1" applyBorder="1" applyAlignment="1">
      <alignment horizontal="center" vertical="center"/>
    </xf>
    <xf numFmtId="38" fontId="24" fillId="4" borderId="82" xfId="15" applyFont="1" applyFill="1" applyBorder="1" applyAlignment="1">
      <alignment vertical="center"/>
    </xf>
    <xf numFmtId="38" fontId="24" fillId="0" borderId="82" xfId="15" applyFont="1" applyFill="1" applyBorder="1" applyAlignment="1">
      <alignment vertical="center"/>
    </xf>
    <xf numFmtId="38" fontId="24" fillId="0" borderId="69" xfId="7" applyNumberFormat="1" applyFont="1" applyFill="1" applyBorder="1" applyAlignment="1">
      <alignment vertical="center"/>
    </xf>
    <xf numFmtId="177" fontId="24" fillId="0" borderId="66" xfId="7" applyNumberFormat="1" applyFont="1" applyBorder="1" applyAlignment="1">
      <alignment horizontal="center" vertical="center"/>
    </xf>
    <xf numFmtId="177" fontId="24" fillId="0" borderId="65" xfId="7" applyNumberFormat="1" applyFont="1" applyBorder="1" applyAlignment="1">
      <alignment horizontal="center" vertical="center"/>
    </xf>
    <xf numFmtId="38" fontId="24" fillId="4" borderId="83" xfId="15" applyFont="1" applyFill="1" applyBorder="1" applyAlignment="1">
      <alignment vertical="center"/>
    </xf>
    <xf numFmtId="38" fontId="24" fillId="0" borderId="83" xfId="15" applyFont="1" applyFill="1" applyBorder="1" applyAlignment="1">
      <alignment vertical="center"/>
    </xf>
    <xf numFmtId="0" fontId="24" fillId="0" borderId="64" xfId="7" applyFont="1" applyFill="1" applyBorder="1" applyAlignment="1">
      <alignment vertical="center"/>
    </xf>
    <xf numFmtId="0" fontId="24" fillId="0" borderId="69" xfId="7" applyFont="1" applyFill="1" applyBorder="1" applyAlignment="1">
      <alignment vertical="center"/>
    </xf>
    <xf numFmtId="177" fontId="24" fillId="0" borderId="79" xfId="7" applyNumberFormat="1" applyFont="1" applyBorder="1" applyAlignment="1">
      <alignment horizontal="center" vertical="center"/>
    </xf>
    <xf numFmtId="177" fontId="24" fillId="0" borderId="78" xfId="7" applyNumberFormat="1" applyFont="1" applyBorder="1" applyAlignment="1">
      <alignment horizontal="center" vertical="center"/>
    </xf>
    <xf numFmtId="38" fontId="24" fillId="4" borderId="77" xfId="15" applyFont="1" applyFill="1" applyBorder="1" applyAlignment="1">
      <alignment vertical="center"/>
    </xf>
    <xf numFmtId="38" fontId="24" fillId="0" borderId="77" xfId="15" applyFont="1" applyFill="1" applyBorder="1" applyAlignment="1">
      <alignment vertical="center"/>
    </xf>
    <xf numFmtId="177" fontId="24" fillId="0" borderId="72" xfId="7" applyNumberFormat="1" applyFont="1" applyBorder="1" applyAlignment="1">
      <alignment horizontal="center" vertical="center"/>
    </xf>
    <xf numFmtId="38" fontId="24" fillId="0" borderId="70" xfId="15" applyFont="1" applyBorder="1" applyAlignment="1">
      <alignment vertical="center"/>
    </xf>
    <xf numFmtId="38" fontId="24" fillId="0" borderId="69" xfId="15" applyFont="1" applyFill="1" applyBorder="1" applyAlignment="1">
      <alignment vertical="center"/>
    </xf>
    <xf numFmtId="38" fontId="24" fillId="0" borderId="69" xfId="15" applyFont="1" applyBorder="1" applyAlignment="1">
      <alignment vertical="center"/>
    </xf>
    <xf numFmtId="177" fontId="24" fillId="0" borderId="67" xfId="7" applyNumberFormat="1" applyFont="1" applyBorder="1" applyAlignment="1">
      <alignment horizontal="center" vertical="center"/>
    </xf>
    <xf numFmtId="38" fontId="24" fillId="0" borderId="65" xfId="15" applyFont="1" applyBorder="1" applyAlignment="1">
      <alignment vertical="center"/>
    </xf>
    <xf numFmtId="38" fontId="24" fillId="0" borderId="66" xfId="15" applyFont="1" applyFill="1" applyBorder="1" applyAlignment="1">
      <alignment vertical="center"/>
    </xf>
    <xf numFmtId="38" fontId="24" fillId="0" borderId="64" xfId="15" applyFont="1" applyBorder="1" applyAlignment="1">
      <alignment vertical="center"/>
    </xf>
    <xf numFmtId="0" fontId="24" fillId="0" borderId="0" xfId="7" applyFont="1" applyAlignment="1">
      <alignment horizontal="left" vertical="center"/>
    </xf>
    <xf numFmtId="0" fontId="13" fillId="0" borderId="5" xfId="5" applyFont="1" applyFill="1" applyBorder="1" applyAlignment="1">
      <alignment vertical="top" wrapText="1"/>
    </xf>
    <xf numFmtId="0" fontId="43" fillId="0" borderId="7" xfId="0" applyFont="1" applyBorder="1" applyAlignment="1">
      <alignment horizontal="left" vertical="top" wrapText="1"/>
    </xf>
    <xf numFmtId="0" fontId="43" fillId="0" borderId="0" xfId="0" applyFont="1" applyBorder="1" applyAlignment="1">
      <alignment horizontal="left" vertical="top" wrapText="1"/>
    </xf>
    <xf numFmtId="0" fontId="43" fillId="0" borderId="24" xfId="0" applyFont="1" applyBorder="1" applyAlignment="1">
      <alignment horizontal="left" vertical="top" wrapText="1"/>
    </xf>
    <xf numFmtId="0" fontId="13" fillId="0" borderId="5" xfId="5" applyFont="1" applyFill="1" applyBorder="1" applyAlignment="1">
      <alignment vertical="top" wrapText="1"/>
    </xf>
    <xf numFmtId="0" fontId="23" fillId="0" borderId="0" xfId="5" applyFont="1" applyFill="1" applyBorder="1" applyAlignment="1">
      <alignment horizontal="left" vertical="center" wrapText="1"/>
    </xf>
    <xf numFmtId="0" fontId="23" fillId="2" borderId="0" xfId="0" applyFont="1" applyFill="1" applyBorder="1" applyAlignment="1">
      <alignment horizontal="left" vertical="center" wrapText="1"/>
    </xf>
    <xf numFmtId="0" fontId="24" fillId="0" borderId="16" xfId="0" applyFont="1" applyBorder="1" applyAlignment="1"/>
    <xf numFmtId="0" fontId="44" fillId="0" borderId="1" xfId="6" applyFont="1" applyBorder="1" applyAlignment="1">
      <alignment horizontal="left" vertical="center" wrapText="1"/>
    </xf>
    <xf numFmtId="0" fontId="44" fillId="0" borderId="6" xfId="6" applyFont="1" applyBorder="1" applyAlignment="1">
      <alignment horizontal="left" vertical="center" wrapText="1"/>
    </xf>
    <xf numFmtId="0" fontId="44" fillId="0" borderId="1" xfId="6" applyFont="1" applyFill="1" applyBorder="1" applyAlignment="1">
      <alignment horizontal="left" vertical="center" wrapText="1"/>
    </xf>
    <xf numFmtId="0" fontId="44" fillId="0" borderId="9" xfId="6" applyFont="1" applyBorder="1" applyAlignment="1">
      <alignment horizontal="left" vertical="center" wrapText="1"/>
    </xf>
    <xf numFmtId="0" fontId="44" fillId="0" borderId="10" xfId="6" applyFont="1" applyBorder="1" applyAlignment="1">
      <alignment horizontal="left" vertical="center" wrapText="1"/>
    </xf>
    <xf numFmtId="0" fontId="24" fillId="0" borderId="1" xfId="0" applyFont="1" applyBorder="1" applyAlignment="1">
      <alignment vertical="top" wrapText="1"/>
    </xf>
    <xf numFmtId="0" fontId="24" fillId="0" borderId="9" xfId="0" applyFont="1" applyBorder="1" applyAlignment="1">
      <alignment vertical="top" wrapText="1"/>
    </xf>
    <xf numFmtId="0" fontId="24" fillId="0" borderId="10" xfId="0" applyFont="1" applyBorder="1" applyAlignment="1">
      <alignment vertical="top" wrapText="1"/>
    </xf>
    <xf numFmtId="0" fontId="24" fillId="0" borderId="1" xfId="5" applyFont="1" applyFill="1" applyBorder="1" applyAlignment="1">
      <alignment vertical="top" wrapText="1"/>
    </xf>
    <xf numFmtId="0" fontId="45" fillId="0" borderId="171" xfId="0" applyFont="1" applyBorder="1" applyAlignment="1">
      <alignment vertical="top" wrapText="1"/>
    </xf>
    <xf numFmtId="0" fontId="24" fillId="0" borderId="0" xfId="0" applyFont="1" applyBorder="1" applyAlignment="1">
      <alignment vertical="top" wrapText="1"/>
    </xf>
    <xf numFmtId="0" fontId="25" fillId="2" borderId="0" xfId="14" applyFont="1" applyFill="1" applyAlignment="1">
      <alignment horizontal="left" vertical="center" wrapText="1"/>
    </xf>
    <xf numFmtId="0" fontId="17" fillId="2" borderId="32" xfId="14" applyFont="1" applyFill="1" applyBorder="1" applyAlignment="1">
      <alignment vertical="top" wrapText="1"/>
    </xf>
    <xf numFmtId="0" fontId="17" fillId="2" borderId="47" xfId="14" applyFont="1" applyFill="1" applyBorder="1" applyAlignment="1">
      <alignment vertical="top" wrapText="1"/>
    </xf>
    <xf numFmtId="0" fontId="17" fillId="2" borderId="34" xfId="14" applyFont="1" applyFill="1" applyBorder="1" applyAlignment="1">
      <alignment vertical="top" wrapText="1"/>
    </xf>
    <xf numFmtId="0" fontId="17" fillId="2" borderId="32" xfId="14" applyFont="1" applyFill="1" applyBorder="1" applyAlignment="1">
      <alignment horizontal="center" vertical="center"/>
    </xf>
    <xf numFmtId="0" fontId="17" fillId="2" borderId="47" xfId="14" applyFont="1" applyFill="1" applyBorder="1" applyAlignment="1">
      <alignment horizontal="center" vertical="center"/>
    </xf>
    <xf numFmtId="0" fontId="17" fillId="2" borderId="34" xfId="14" applyFont="1" applyFill="1" applyBorder="1" applyAlignment="1">
      <alignment horizontal="center" vertical="center"/>
    </xf>
    <xf numFmtId="0" fontId="17" fillId="2" borderId="32" xfId="14" applyFont="1" applyFill="1" applyBorder="1" applyAlignment="1">
      <alignment horizontal="center" vertical="center" wrapText="1"/>
    </xf>
    <xf numFmtId="0" fontId="17" fillId="2" borderId="47" xfId="14" applyFont="1" applyFill="1" applyBorder="1" applyAlignment="1">
      <alignment horizontal="center" vertical="center" wrapText="1"/>
    </xf>
    <xf numFmtId="0" fontId="17" fillId="2" borderId="34" xfId="14" applyFont="1" applyFill="1" applyBorder="1" applyAlignment="1">
      <alignment horizontal="center" vertical="center" wrapText="1"/>
    </xf>
    <xf numFmtId="0" fontId="0" fillId="0" borderId="32" xfId="0" applyBorder="1" applyAlignment="1">
      <alignment horizontal="center" vertical="center"/>
    </xf>
    <xf numFmtId="0" fontId="0" fillId="0" borderId="47" xfId="0"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horizontal="left" vertical="center" wrapText="1"/>
    </xf>
    <xf numFmtId="0" fontId="0" fillId="0" borderId="47" xfId="0" applyBorder="1" applyAlignment="1">
      <alignment horizontal="left" vertical="center" wrapText="1"/>
    </xf>
    <xf numFmtId="0" fontId="0" fillId="0" borderId="34" xfId="0" applyBorder="1" applyAlignment="1">
      <alignment horizontal="left" vertical="center" wrapText="1"/>
    </xf>
    <xf numFmtId="0" fontId="27" fillId="0" borderId="54" xfId="14" applyFont="1" applyBorder="1" applyAlignment="1">
      <alignment horizontal="center" vertical="center"/>
    </xf>
    <xf numFmtId="0" fontId="28" fillId="2" borderId="32" xfId="14" applyFont="1" applyFill="1" applyBorder="1" applyAlignment="1">
      <alignment horizontal="center" vertical="center"/>
    </xf>
    <xf numFmtId="0" fontId="28" fillId="2" borderId="47" xfId="14" applyFont="1" applyFill="1" applyBorder="1" applyAlignment="1">
      <alignment horizontal="center" vertical="center"/>
    </xf>
    <xf numFmtId="0" fontId="28" fillId="2" borderId="34" xfId="14" applyFont="1" applyFill="1" applyBorder="1" applyAlignment="1">
      <alignment horizontal="center" vertical="center"/>
    </xf>
    <xf numFmtId="0" fontId="27" fillId="0" borderId="32" xfId="14" applyFont="1" applyBorder="1" applyAlignment="1">
      <alignment horizontal="center" vertical="center"/>
    </xf>
    <xf numFmtId="0" fontId="27" fillId="0" borderId="47" xfId="14" applyFont="1" applyBorder="1" applyAlignment="1">
      <alignment horizontal="center" vertical="center"/>
    </xf>
    <xf numFmtId="0" fontId="27" fillId="0" borderId="34" xfId="14" applyFont="1" applyBorder="1" applyAlignment="1">
      <alignment horizontal="center" vertical="center"/>
    </xf>
    <xf numFmtId="178" fontId="28" fillId="2" borderId="0" xfId="14" applyNumberFormat="1" applyFont="1" applyFill="1" applyAlignment="1">
      <alignment horizontal="right" vertical="center"/>
    </xf>
    <xf numFmtId="0" fontId="28" fillId="2" borderId="0" xfId="14" applyFont="1" applyFill="1" applyAlignment="1">
      <alignment horizontal="left" vertical="center" wrapText="1"/>
    </xf>
    <xf numFmtId="0" fontId="30" fillId="2" borderId="0" xfId="14" applyFont="1" applyFill="1" applyAlignment="1">
      <alignment horizontal="center" vertical="center"/>
    </xf>
    <xf numFmtId="0" fontId="13" fillId="0" borderId="18" xfId="0" applyFont="1" applyBorder="1" applyAlignment="1">
      <alignment horizontal="left" vertical="top" wrapText="1"/>
    </xf>
    <xf numFmtId="0" fontId="13" fillId="0" borderId="16" xfId="0" applyFont="1" applyBorder="1" applyAlignment="1">
      <alignment horizontal="left" vertical="top" wrapText="1"/>
    </xf>
    <xf numFmtId="0" fontId="13" fillId="0" borderId="23" xfId="0" applyFont="1" applyBorder="1" applyAlignment="1">
      <alignment horizontal="left" vertical="top" wrapText="1"/>
    </xf>
    <xf numFmtId="0" fontId="13" fillId="0" borderId="7" xfId="0" applyFont="1" applyBorder="1" applyAlignment="1">
      <alignment horizontal="left" vertical="top" wrapText="1"/>
    </xf>
    <xf numFmtId="0" fontId="13" fillId="0" borderId="0" xfId="0" applyFont="1" applyBorder="1" applyAlignment="1">
      <alignment horizontal="left" vertical="top" wrapText="1"/>
    </xf>
    <xf numFmtId="0" fontId="13" fillId="0" borderId="24" xfId="0" applyFont="1" applyBorder="1" applyAlignment="1">
      <alignment horizontal="left" vertical="top" wrapText="1"/>
    </xf>
    <xf numFmtId="0" fontId="13" fillId="0" borderId="8" xfId="0" applyFont="1" applyBorder="1" applyAlignment="1">
      <alignment horizontal="left" vertical="top" wrapText="1"/>
    </xf>
    <xf numFmtId="0" fontId="13" fillId="0" borderId="17" xfId="0" applyFont="1" applyBorder="1" applyAlignment="1">
      <alignment horizontal="left" vertical="top" wrapText="1"/>
    </xf>
    <xf numFmtId="0" fontId="13" fillId="0" borderId="27" xfId="0" applyFont="1" applyBorder="1" applyAlignment="1">
      <alignment horizontal="left" vertical="top" wrapText="1"/>
    </xf>
    <xf numFmtId="0" fontId="43" fillId="0" borderId="18" xfId="0" applyFont="1" applyBorder="1" applyAlignment="1">
      <alignment horizontal="left" vertical="top" wrapText="1"/>
    </xf>
    <xf numFmtId="0" fontId="43" fillId="0" borderId="16" xfId="0" applyFont="1" applyBorder="1" applyAlignment="1">
      <alignment horizontal="left" vertical="top" wrapText="1"/>
    </xf>
    <xf numFmtId="0" fontId="43" fillId="0" borderId="23" xfId="0" applyFont="1" applyBorder="1" applyAlignment="1">
      <alignment horizontal="left" vertical="top" wrapText="1"/>
    </xf>
    <xf numFmtId="0" fontId="43" fillId="0" borderId="7" xfId="0" applyFont="1" applyBorder="1" applyAlignment="1">
      <alignment horizontal="left" vertical="top" wrapText="1"/>
    </xf>
    <xf numFmtId="0" fontId="43" fillId="0" borderId="0" xfId="0" applyFont="1" applyBorder="1" applyAlignment="1">
      <alignment horizontal="left" vertical="top" wrapText="1"/>
    </xf>
    <xf numFmtId="0" fontId="43" fillId="0" borderId="24" xfId="0" applyFont="1" applyBorder="1" applyAlignment="1">
      <alignment horizontal="left" vertical="top" wrapText="1"/>
    </xf>
    <xf numFmtId="0" fontId="13" fillId="0" borderId="18" xfId="5" applyFont="1" applyFill="1" applyBorder="1" applyAlignment="1">
      <alignment horizontal="left" vertical="top" wrapText="1"/>
    </xf>
    <xf numFmtId="0" fontId="13" fillId="0" borderId="16" xfId="5" applyFont="1" applyFill="1" applyBorder="1" applyAlignment="1">
      <alignment horizontal="left" vertical="top" wrapText="1"/>
    </xf>
    <xf numFmtId="0" fontId="13" fillId="0" borderId="23" xfId="5" applyFont="1" applyFill="1" applyBorder="1" applyAlignment="1">
      <alignment horizontal="left" vertical="top" wrapText="1"/>
    </xf>
    <xf numFmtId="0" fontId="13" fillId="0" borderId="8" xfId="5" applyFont="1" applyFill="1" applyBorder="1" applyAlignment="1">
      <alignment horizontal="left" vertical="top" wrapText="1"/>
    </xf>
    <xf numFmtId="0" fontId="13" fillId="0" borderId="17" xfId="5" applyFont="1" applyFill="1" applyBorder="1" applyAlignment="1">
      <alignment horizontal="left" vertical="top" wrapText="1"/>
    </xf>
    <xf numFmtId="0" fontId="13" fillId="0" borderId="27" xfId="5" applyFont="1" applyFill="1" applyBorder="1" applyAlignment="1">
      <alignment horizontal="left" vertical="top" wrapText="1"/>
    </xf>
    <xf numFmtId="0" fontId="13" fillId="0" borderId="1" xfId="5" applyFont="1" applyFill="1" applyBorder="1" applyAlignment="1">
      <alignment horizontal="left" vertical="top" wrapText="1"/>
    </xf>
    <xf numFmtId="0" fontId="13" fillId="0" borderId="7" xfId="5" applyFont="1" applyFill="1" applyBorder="1" applyAlignment="1">
      <alignment horizontal="left" vertical="top" wrapText="1"/>
    </xf>
    <xf numFmtId="0" fontId="13" fillId="0" borderId="0" xfId="5" applyFont="1" applyFill="1" applyBorder="1" applyAlignment="1">
      <alignment horizontal="left" vertical="top" wrapText="1"/>
    </xf>
    <xf numFmtId="0" fontId="13" fillId="0" borderId="24" xfId="5" applyFont="1" applyFill="1" applyBorder="1" applyAlignment="1">
      <alignment horizontal="left" vertical="top" wrapText="1"/>
    </xf>
    <xf numFmtId="0" fontId="13" fillId="0" borderId="28" xfId="5" applyFont="1" applyFill="1" applyBorder="1" applyAlignment="1">
      <alignment horizontal="left" vertical="top" wrapText="1"/>
    </xf>
    <xf numFmtId="0" fontId="13" fillId="0" borderId="15" xfId="5" applyFont="1" applyFill="1" applyBorder="1" applyAlignment="1">
      <alignment horizontal="left" vertical="top" wrapText="1"/>
    </xf>
    <xf numFmtId="0" fontId="13" fillId="0" borderId="25" xfId="5" applyFont="1" applyFill="1" applyBorder="1" applyAlignment="1">
      <alignment horizontal="left" vertical="top" wrapText="1"/>
    </xf>
    <xf numFmtId="0" fontId="13" fillId="0" borderId="26" xfId="5" applyFont="1" applyFill="1" applyBorder="1" applyAlignment="1">
      <alignment horizontal="left" vertical="top" wrapText="1"/>
    </xf>
    <xf numFmtId="0" fontId="13" fillId="3" borderId="19" xfId="5" applyFont="1" applyFill="1" applyBorder="1" applyAlignment="1">
      <alignment vertical="center"/>
    </xf>
    <xf numFmtId="0" fontId="13" fillId="3" borderId="10" xfId="5" applyFont="1" applyFill="1" applyBorder="1" applyAlignment="1">
      <alignment vertical="center"/>
    </xf>
    <xf numFmtId="0" fontId="13" fillId="3" borderId="20" xfId="5" applyFont="1" applyFill="1" applyBorder="1" applyAlignment="1">
      <alignment vertical="center"/>
    </xf>
    <xf numFmtId="0" fontId="13" fillId="0" borderId="29" xfId="5" applyFont="1" applyFill="1" applyBorder="1" applyAlignment="1">
      <alignment horizontal="left" vertical="top" wrapText="1"/>
    </xf>
    <xf numFmtId="0" fontId="13" fillId="0" borderId="10" xfId="5" applyFont="1" applyFill="1" applyBorder="1" applyAlignment="1">
      <alignment horizontal="left" vertical="top" wrapText="1"/>
    </xf>
    <xf numFmtId="0" fontId="13" fillId="0" borderId="15" xfId="0" applyFont="1" applyBorder="1" applyAlignment="1">
      <alignment horizontal="left" vertical="top" wrapText="1"/>
    </xf>
    <xf numFmtId="0" fontId="13" fillId="0" borderId="29" xfId="0" applyFont="1" applyBorder="1" applyAlignment="1">
      <alignment horizontal="left" vertical="top" wrapText="1"/>
    </xf>
    <xf numFmtId="0" fontId="13" fillId="0" borderId="102" xfId="5" applyFont="1" applyFill="1" applyBorder="1" applyAlignment="1">
      <alignment horizontal="left" vertical="top" wrapText="1"/>
    </xf>
    <xf numFmtId="0" fontId="13" fillId="0" borderId="5" xfId="5" applyFont="1" applyFill="1" applyBorder="1" applyAlignment="1">
      <alignment vertical="top" wrapText="1"/>
    </xf>
    <xf numFmtId="0" fontId="13" fillId="0" borderId="25" xfId="5" applyFont="1" applyFill="1" applyBorder="1" applyAlignment="1">
      <alignment vertical="top" wrapText="1"/>
    </xf>
    <xf numFmtId="0" fontId="13" fillId="0" borderId="26" xfId="5" applyFont="1" applyFill="1" applyBorder="1" applyAlignment="1">
      <alignment vertical="top" wrapText="1"/>
    </xf>
    <xf numFmtId="0" fontId="13" fillId="0" borderId="15" xfId="0" applyFont="1" applyBorder="1" applyAlignment="1">
      <alignment horizontal="left"/>
    </xf>
    <xf numFmtId="0" fontId="13" fillId="0" borderId="16" xfId="0" applyFont="1" applyBorder="1" applyAlignment="1">
      <alignment horizontal="left"/>
    </xf>
    <xf numFmtId="0" fontId="13" fillId="0" borderId="29" xfId="0" applyFont="1" applyBorder="1" applyAlignment="1">
      <alignment horizontal="left"/>
    </xf>
    <xf numFmtId="0" fontId="13" fillId="0" borderId="15" xfId="5" applyFont="1" applyFill="1" applyBorder="1" applyAlignment="1">
      <alignment horizontal="center" vertical="top" wrapText="1"/>
    </xf>
    <xf numFmtId="0" fontId="13" fillId="0" borderId="16" xfId="5" applyFont="1" applyFill="1" applyBorder="1" applyAlignment="1">
      <alignment horizontal="center" vertical="top" wrapText="1"/>
    </xf>
    <xf numFmtId="0" fontId="13" fillId="0" borderId="23" xfId="5" applyFont="1" applyFill="1" applyBorder="1" applyAlignment="1">
      <alignment horizontal="center" vertical="top" wrapText="1"/>
    </xf>
    <xf numFmtId="0" fontId="13" fillId="0" borderId="25" xfId="5" applyFont="1" applyFill="1" applyBorder="1" applyAlignment="1">
      <alignment horizontal="center" vertical="top" wrapText="1"/>
    </xf>
    <xf numFmtId="0" fontId="13" fillId="0" borderId="0" xfId="5" applyFont="1" applyFill="1" applyBorder="1" applyAlignment="1">
      <alignment horizontal="center" vertical="top" wrapText="1"/>
    </xf>
    <xf numFmtId="0" fontId="13" fillId="0" borderId="24" xfId="5" applyFont="1" applyFill="1" applyBorder="1" applyAlignment="1">
      <alignment horizontal="center" vertical="top" wrapText="1"/>
    </xf>
    <xf numFmtId="0" fontId="13" fillId="0" borderId="5" xfId="5" applyFont="1" applyFill="1" applyBorder="1" applyAlignment="1">
      <alignment horizontal="center" vertical="top" wrapText="1"/>
    </xf>
    <xf numFmtId="0" fontId="13" fillId="0" borderId="22" xfId="5" applyFont="1" applyFill="1" applyBorder="1" applyAlignment="1">
      <alignment horizontal="center" vertical="top" wrapText="1"/>
    </xf>
    <xf numFmtId="0" fontId="13" fillId="0" borderId="1" xfId="0" applyFont="1" applyBorder="1" applyAlignment="1">
      <alignment horizontal="left" vertical="top" wrapText="1"/>
    </xf>
    <xf numFmtId="0" fontId="13" fillId="0" borderId="21" xfId="5" applyFont="1" applyFill="1" applyBorder="1" applyAlignment="1">
      <alignment horizontal="left" vertical="top" wrapText="1"/>
    </xf>
    <xf numFmtId="0" fontId="13" fillId="0" borderId="9" xfId="5" applyFont="1" applyFill="1" applyBorder="1" applyAlignment="1">
      <alignment horizontal="left" vertical="top" wrapText="1"/>
    </xf>
    <xf numFmtId="0" fontId="13" fillId="3" borderId="16" xfId="5" applyFont="1" applyFill="1" applyBorder="1" applyAlignment="1">
      <alignment vertical="center"/>
    </xf>
    <xf numFmtId="0" fontId="13" fillId="0" borderId="15" xfId="5" applyFont="1" applyFill="1" applyBorder="1" applyAlignment="1">
      <alignment horizontal="left" wrapText="1"/>
    </xf>
    <xf numFmtId="0" fontId="13" fillId="0" borderId="16" xfId="5" applyFont="1" applyFill="1" applyBorder="1" applyAlignment="1">
      <alignment horizontal="left" wrapText="1"/>
    </xf>
    <xf numFmtId="0" fontId="13" fillId="0" borderId="0" xfId="5" applyFont="1" applyFill="1" applyBorder="1" applyAlignment="1">
      <alignment horizontal="left" wrapText="1"/>
    </xf>
    <xf numFmtId="0" fontId="13" fillId="0" borderId="111" xfId="5" applyFont="1" applyFill="1" applyBorder="1" applyAlignment="1">
      <alignment horizontal="left" wrapText="1"/>
    </xf>
    <xf numFmtId="49" fontId="13" fillId="0" borderId="11" xfId="5" applyNumberFormat="1" applyFont="1" applyFill="1" applyBorder="1" applyAlignment="1">
      <alignment horizontal="center" vertical="center" wrapText="1"/>
    </xf>
    <xf numFmtId="49" fontId="13" fillId="0" borderId="13" xfId="5" applyNumberFormat="1" applyFont="1" applyFill="1" applyBorder="1" applyAlignment="1">
      <alignment horizontal="center" vertical="center" wrapText="1"/>
    </xf>
    <xf numFmtId="49" fontId="13" fillId="0" borderId="14" xfId="5" applyNumberFormat="1" applyFont="1" applyFill="1" applyBorder="1" applyAlignment="1">
      <alignment horizontal="center" vertical="center" wrapText="1"/>
    </xf>
    <xf numFmtId="0" fontId="9" fillId="0" borderId="0" xfId="5" applyFont="1" applyFill="1" applyBorder="1" applyAlignment="1">
      <alignment horizontal="center" vertical="center"/>
    </xf>
    <xf numFmtId="0" fontId="13" fillId="0" borderId="0" xfId="0" applyFont="1" applyAlignment="1">
      <alignment horizontal="center"/>
    </xf>
    <xf numFmtId="0" fontId="14" fillId="2" borderId="11" xfId="0" applyFont="1" applyFill="1" applyBorder="1" applyAlignment="1">
      <alignment horizontal="center" vertical="center" wrapText="1"/>
    </xf>
    <xf numFmtId="0" fontId="14" fillId="0" borderId="12" xfId="0" applyFont="1" applyBorder="1" applyAlignment="1">
      <alignment horizontal="center" vertical="center" wrapText="1"/>
    </xf>
    <xf numFmtId="0" fontId="11" fillId="2" borderId="0" xfId="0" applyFont="1" applyFill="1" applyBorder="1" applyAlignment="1">
      <alignment horizontal="left" vertical="center" wrapText="1"/>
    </xf>
    <xf numFmtId="0" fontId="36" fillId="0" borderId="123" xfId="7" applyFont="1" applyFill="1" applyBorder="1" applyAlignment="1">
      <alignment horizontal="left"/>
    </xf>
    <xf numFmtId="0" fontId="36" fillId="0" borderId="46" xfId="7" applyFont="1" applyFill="1" applyBorder="1" applyAlignment="1">
      <alignment horizontal="left"/>
    </xf>
    <xf numFmtId="38" fontId="19" fillId="0" borderId="34" xfId="8" applyFont="1" applyBorder="1" applyAlignment="1">
      <alignment horizontal="center" vertical="center"/>
    </xf>
    <xf numFmtId="38" fontId="19" fillId="0" borderId="31" xfId="8" applyFont="1" applyBorder="1" applyAlignment="1">
      <alignment horizontal="center" vertical="center"/>
    </xf>
    <xf numFmtId="177" fontId="19" fillId="0" borderId="32" xfId="7" applyNumberFormat="1" applyFont="1" applyFill="1" applyBorder="1" applyAlignment="1">
      <alignment horizontal="center" vertical="center"/>
    </xf>
    <xf numFmtId="177" fontId="19" fillId="0" borderId="36" xfId="7" applyNumberFormat="1" applyFont="1" applyBorder="1" applyAlignment="1">
      <alignment horizontal="center" vertical="center"/>
    </xf>
    <xf numFmtId="38" fontId="19" fillId="0" borderId="50" xfId="8" applyFont="1" applyFill="1" applyBorder="1" applyAlignment="1">
      <alignment horizontal="center" vertical="center"/>
    </xf>
    <xf numFmtId="38" fontId="19" fillId="0" borderId="58" xfId="8" applyFont="1" applyFill="1" applyBorder="1" applyAlignment="1">
      <alignment horizontal="center" vertical="center"/>
    </xf>
    <xf numFmtId="38" fontId="19" fillId="4" borderId="35" xfId="8" applyFont="1" applyFill="1" applyBorder="1" applyAlignment="1">
      <alignment horizontal="center" vertical="center"/>
    </xf>
    <xf numFmtId="38" fontId="19" fillId="0" borderId="71" xfId="8" applyFont="1" applyFill="1" applyBorder="1" applyAlignment="1">
      <alignment horizontal="center" vertical="center"/>
    </xf>
    <xf numFmtId="0" fontId="19" fillId="0" borderId="31" xfId="7" applyFont="1" applyBorder="1" applyAlignment="1">
      <alignment horizontal="center" vertical="center" wrapText="1"/>
    </xf>
    <xf numFmtId="0" fontId="19" fillId="0" borderId="31" xfId="7" applyFont="1" applyBorder="1" applyAlignment="1">
      <alignment horizontal="center" vertical="center"/>
    </xf>
    <xf numFmtId="0" fontId="19" fillId="0" borderId="38" xfId="7" applyFont="1" applyBorder="1" applyAlignment="1">
      <alignment horizontal="center" vertical="center"/>
    </xf>
    <xf numFmtId="0" fontId="19" fillId="0" borderId="39" xfId="7" applyFont="1" applyBorder="1" applyAlignment="1">
      <alignment horizontal="center" vertical="center"/>
    </xf>
    <xf numFmtId="0" fontId="19" fillId="0" borderId="63" xfId="7" applyFont="1" applyBorder="1" applyAlignment="1">
      <alignment horizontal="center" vertical="center"/>
    </xf>
    <xf numFmtId="0" fontId="19" fillId="0" borderId="56" xfId="7" applyFont="1" applyBorder="1" applyAlignment="1">
      <alignment horizontal="center" vertical="center"/>
    </xf>
    <xf numFmtId="0" fontId="19" fillId="0" borderId="62" xfId="7" applyFont="1" applyBorder="1" applyAlignment="1">
      <alignment horizontal="center" vertical="center"/>
    </xf>
    <xf numFmtId="0" fontId="19" fillId="0" borderId="52" xfId="7" applyFont="1" applyBorder="1" applyAlignment="1">
      <alignment horizontal="center" vertical="center"/>
    </xf>
    <xf numFmtId="0" fontId="19" fillId="0" borderId="61" xfId="7" applyFont="1" applyBorder="1" applyAlignment="1">
      <alignment horizontal="center" vertical="center"/>
    </xf>
    <xf numFmtId="0" fontId="19" fillId="0" borderId="45" xfId="7" applyFont="1" applyBorder="1" applyAlignment="1">
      <alignment horizontal="center" vertical="center"/>
    </xf>
    <xf numFmtId="0" fontId="19" fillId="0" borderId="55" xfId="7" applyFont="1" applyBorder="1" applyAlignment="1">
      <alignment horizontal="center" vertical="center"/>
    </xf>
    <xf numFmtId="0" fontId="19" fillId="0" borderId="54" xfId="7" applyFont="1" applyBorder="1" applyAlignment="1">
      <alignment horizontal="center" vertical="center"/>
    </xf>
    <xf numFmtId="0" fontId="19" fillId="0" borderId="53" xfId="7" applyFont="1" applyBorder="1" applyAlignment="1">
      <alignment horizontal="center" vertical="center"/>
    </xf>
    <xf numFmtId="0" fontId="36" fillId="0" borderId="35" xfId="7" applyFont="1" applyBorder="1" applyAlignment="1">
      <alignment horizontal="center" vertical="center" wrapText="1"/>
    </xf>
    <xf numFmtId="0" fontId="36" fillId="0" borderId="50" xfId="7" applyFont="1" applyBorder="1" applyAlignment="1">
      <alignment horizontal="center" vertical="center" wrapText="1"/>
    </xf>
    <xf numFmtId="0" fontId="36" fillId="0" borderId="43" xfId="7" applyFont="1" applyBorder="1" applyAlignment="1">
      <alignment horizontal="center" vertical="center" wrapText="1"/>
    </xf>
    <xf numFmtId="177" fontId="19" fillId="0" borderId="56" xfId="7" applyNumberFormat="1" applyFont="1" applyBorder="1" applyAlignment="1">
      <alignment horizontal="center" vertical="center"/>
    </xf>
    <xf numFmtId="177" fontId="19" fillId="0" borderId="57" xfId="7" applyNumberFormat="1" applyFont="1" applyBorder="1" applyAlignment="1">
      <alignment horizontal="center" vertical="center"/>
    </xf>
    <xf numFmtId="0" fontId="36" fillId="0" borderId="53" xfId="7" applyFont="1" applyBorder="1" applyAlignment="1">
      <alignment horizontal="center" vertical="center" wrapText="1"/>
    </xf>
    <xf numFmtId="0" fontId="36" fillId="0" borderId="49" xfId="7" applyFont="1" applyBorder="1" applyAlignment="1">
      <alignment horizontal="center" vertical="center" wrapText="1"/>
    </xf>
    <xf numFmtId="0" fontId="19" fillId="0" borderId="32" xfId="7" applyFont="1" applyBorder="1" applyAlignment="1">
      <alignment horizontal="center" vertical="center" wrapText="1"/>
    </xf>
    <xf numFmtId="0" fontId="19" fillId="0" borderId="47" xfId="7" applyFont="1" applyBorder="1" applyAlignment="1">
      <alignment horizontal="center" vertical="center" wrapText="1"/>
    </xf>
    <xf numFmtId="0" fontId="19" fillId="0" borderId="34" xfId="7" applyFont="1" applyBorder="1" applyAlignment="1">
      <alignment horizontal="center" vertical="center" wrapText="1"/>
    </xf>
    <xf numFmtId="0" fontId="36" fillId="0" borderId="32" xfId="7" applyFont="1" applyFill="1" applyBorder="1" applyAlignment="1">
      <alignment horizontal="center" vertical="center" wrapText="1"/>
    </xf>
    <xf numFmtId="0" fontId="36" fillId="0" borderId="47" xfId="7" applyFont="1" applyFill="1" applyBorder="1" applyAlignment="1">
      <alignment horizontal="center" vertical="center" wrapText="1"/>
    </xf>
    <xf numFmtId="0" fontId="36" fillId="0" borderId="55" xfId="7" applyFont="1" applyFill="1" applyBorder="1" applyAlignment="1">
      <alignment horizontal="center" vertical="center" wrapText="1"/>
    </xf>
    <xf numFmtId="0" fontId="36" fillId="0" borderId="173" xfId="7" applyFont="1" applyFill="1" applyBorder="1" applyAlignment="1">
      <alignment horizontal="center" vertical="center" wrapText="1"/>
    </xf>
    <xf numFmtId="0" fontId="36" fillId="0" borderId="54" xfId="7" applyFont="1" applyFill="1" applyBorder="1" applyAlignment="1">
      <alignment horizontal="center" vertical="center" wrapText="1"/>
    </xf>
    <xf numFmtId="0" fontId="36" fillId="0" borderId="56" xfId="7" applyFont="1" applyFill="1" applyBorder="1" applyAlignment="1">
      <alignment horizontal="center" vertical="center" wrapText="1"/>
    </xf>
    <xf numFmtId="0" fontId="36" fillId="0" borderId="114" xfId="7" applyFont="1" applyFill="1" applyBorder="1" applyAlignment="1">
      <alignment horizontal="center" vertical="center" wrapText="1"/>
    </xf>
    <xf numFmtId="0" fontId="36" fillId="0" borderId="57" xfId="7" applyFont="1" applyFill="1" applyBorder="1" applyAlignment="1">
      <alignment horizontal="center" vertical="center" wrapText="1"/>
    </xf>
    <xf numFmtId="38" fontId="19" fillId="0" borderId="38" xfId="8" applyFont="1" applyBorder="1" applyAlignment="1">
      <alignment horizontal="center" vertical="center"/>
    </xf>
    <xf numFmtId="38" fontId="19" fillId="0" borderId="37" xfId="8" applyFont="1" applyBorder="1" applyAlignment="1">
      <alignment horizontal="center" vertical="center"/>
    </xf>
    <xf numFmtId="38" fontId="19" fillId="4" borderId="50" xfId="8" applyFont="1" applyFill="1" applyBorder="1" applyAlignment="1">
      <alignment horizontal="center" vertical="center"/>
    </xf>
    <xf numFmtId="38" fontId="19" fillId="4" borderId="58" xfId="8" applyFont="1" applyFill="1" applyBorder="1" applyAlignment="1">
      <alignment horizontal="center" vertical="center"/>
    </xf>
    <xf numFmtId="177" fontId="19" fillId="0" borderId="33" xfId="7" applyNumberFormat="1" applyFont="1" applyFill="1" applyBorder="1" applyAlignment="1">
      <alignment horizontal="center" vertical="center"/>
    </xf>
    <xf numFmtId="177" fontId="19" fillId="0" borderId="52" xfId="7" applyNumberFormat="1" applyFont="1" applyFill="1" applyBorder="1" applyAlignment="1">
      <alignment horizontal="center" vertical="center"/>
    </xf>
    <xf numFmtId="177" fontId="19" fillId="0" borderId="57" xfId="7" applyNumberFormat="1" applyFont="1" applyFill="1" applyBorder="1" applyAlignment="1">
      <alignment horizontal="center" vertical="center"/>
    </xf>
    <xf numFmtId="38" fontId="19" fillId="0" borderId="59" xfId="8" applyFont="1" applyBorder="1" applyAlignment="1">
      <alignment horizontal="center" vertical="center"/>
    </xf>
    <xf numFmtId="38" fontId="24" fillId="0" borderId="68" xfId="8" applyFont="1" applyBorder="1" applyAlignment="1">
      <alignment horizontal="center" vertical="center"/>
    </xf>
    <xf numFmtId="38" fontId="24" fillId="0" borderId="48" xfId="8" applyFont="1" applyBorder="1" applyAlignment="1">
      <alignment horizontal="center" vertical="center"/>
    </xf>
    <xf numFmtId="177" fontId="24" fillId="0" borderId="81" xfId="7" applyNumberFormat="1" applyFont="1" applyFill="1" applyBorder="1" applyAlignment="1">
      <alignment horizontal="center" vertical="center"/>
    </xf>
    <xf numFmtId="177" fontId="24" fillId="0" borderId="80" xfId="7" applyNumberFormat="1" applyFont="1" applyBorder="1" applyAlignment="1">
      <alignment horizontal="center" vertical="center"/>
    </xf>
    <xf numFmtId="0" fontId="24" fillId="0" borderId="71" xfId="7" applyFont="1" applyFill="1" applyBorder="1" applyAlignment="1">
      <alignment horizontal="center" vertical="center"/>
    </xf>
    <xf numFmtId="0" fontId="24" fillId="0" borderId="51" xfId="7" applyFont="1" applyFill="1" applyBorder="1" applyAlignment="1">
      <alignment horizontal="center" vertical="center"/>
    </xf>
    <xf numFmtId="38" fontId="24" fillId="0" borderId="68" xfId="15" applyFont="1" applyBorder="1" applyAlignment="1">
      <alignment vertical="center"/>
    </xf>
    <xf numFmtId="38" fontId="24" fillId="0" borderId="48" xfId="15" applyFont="1" applyBorder="1" applyAlignment="1">
      <alignment vertical="center"/>
    </xf>
    <xf numFmtId="177" fontId="24" fillId="0" borderId="76" xfId="7" applyNumberFormat="1" applyFont="1" applyBorder="1" applyAlignment="1">
      <alignment horizontal="center" vertical="center"/>
    </xf>
    <xf numFmtId="177" fontId="24" fillId="0" borderId="75" xfId="7" applyNumberFormat="1" applyFont="1" applyBorder="1" applyAlignment="1">
      <alignment horizontal="center" vertical="center"/>
    </xf>
    <xf numFmtId="177" fontId="24" fillId="0" borderId="74" xfId="7" applyNumberFormat="1" applyFont="1" applyBorder="1" applyAlignment="1">
      <alignment horizontal="center" vertical="center"/>
    </xf>
    <xf numFmtId="177" fontId="24" fillId="0" borderId="61" xfId="7" applyNumberFormat="1" applyFont="1" applyBorder="1" applyAlignment="1">
      <alignment horizontal="center" vertical="center"/>
    </xf>
    <xf numFmtId="177" fontId="24" fillId="0" borderId="46" xfId="7" applyNumberFormat="1" applyFont="1" applyBorder="1" applyAlignment="1">
      <alignment horizontal="center" vertical="center"/>
    </xf>
    <xf numFmtId="177" fontId="24" fillId="0" borderId="42" xfId="7" applyNumberFormat="1" applyFont="1" applyBorder="1" applyAlignment="1">
      <alignment horizontal="center" vertical="center"/>
    </xf>
    <xf numFmtId="0" fontId="24" fillId="0" borderId="71" xfId="7" applyFont="1" applyBorder="1" applyAlignment="1">
      <alignment horizontal="center" vertical="center"/>
    </xf>
    <xf numFmtId="0" fontId="24" fillId="0" borderId="44" xfId="7" applyFont="1" applyBorder="1" applyAlignment="1">
      <alignment horizontal="center" vertical="center"/>
    </xf>
    <xf numFmtId="38" fontId="24" fillId="0" borderId="41" xfId="15" applyFont="1" applyBorder="1" applyAlignment="1">
      <alignment vertical="center"/>
    </xf>
    <xf numFmtId="38" fontId="24" fillId="0" borderId="41" xfId="8" applyFont="1" applyBorder="1" applyAlignment="1">
      <alignment horizontal="center" vertical="center"/>
    </xf>
    <xf numFmtId="0" fontId="24" fillId="0" borderId="44" xfId="7" applyFont="1" applyFill="1" applyBorder="1" applyAlignment="1">
      <alignment horizontal="center" vertical="center"/>
    </xf>
    <xf numFmtId="38" fontId="24" fillId="0" borderId="84" xfId="8" applyFont="1" applyBorder="1" applyAlignment="1">
      <alignment horizontal="center" vertical="center"/>
    </xf>
    <xf numFmtId="177" fontId="24" fillId="0" borderId="80" xfId="7" applyNumberFormat="1" applyFont="1" applyFill="1" applyBorder="1" applyAlignment="1">
      <alignment horizontal="center" vertical="center"/>
    </xf>
    <xf numFmtId="0" fontId="24" fillId="0" borderId="31" xfId="7" applyFont="1" applyBorder="1" applyAlignment="1">
      <alignment horizontal="center" vertical="center" wrapText="1"/>
    </xf>
    <xf numFmtId="0" fontId="24" fillId="0" borderId="31" xfId="7" applyFont="1" applyBorder="1" applyAlignment="1">
      <alignment horizontal="center" vertical="center"/>
    </xf>
    <xf numFmtId="0" fontId="24" fillId="0" borderId="39" xfId="7" applyFont="1" applyBorder="1" applyAlignment="1">
      <alignment horizontal="center" vertical="center"/>
    </xf>
    <xf numFmtId="0" fontId="24" fillId="0" borderId="63" xfId="7" applyFont="1" applyBorder="1" applyAlignment="1">
      <alignment horizontal="center" vertical="center"/>
    </xf>
    <xf numFmtId="0" fontId="24" fillId="0" borderId="53" xfId="7" applyFont="1" applyBorder="1" applyAlignment="1">
      <alignment horizontal="center" vertical="center"/>
    </xf>
    <xf numFmtId="0" fontId="24" fillId="0" borderId="62" xfId="7" applyFont="1" applyBorder="1" applyAlignment="1">
      <alignment horizontal="center" vertical="center"/>
    </xf>
    <xf numFmtId="0" fontId="24" fillId="0" borderId="49" xfId="7" applyFont="1" applyBorder="1" applyAlignment="1">
      <alignment horizontal="center" vertical="center"/>
    </xf>
    <xf numFmtId="0" fontId="24" fillId="0" borderId="61" xfId="7" applyFont="1" applyBorder="1" applyAlignment="1">
      <alignment horizontal="center" vertical="center"/>
    </xf>
    <xf numFmtId="0" fontId="24" fillId="0" borderId="42" xfId="7" applyFont="1" applyBorder="1" applyAlignment="1">
      <alignment horizontal="center" vertical="center"/>
    </xf>
    <xf numFmtId="0" fontId="24" fillId="0" borderId="91" xfId="7" applyFont="1" applyBorder="1" applyAlignment="1">
      <alignment horizontal="center" vertical="center"/>
    </xf>
    <xf numFmtId="0" fontId="24" fillId="0" borderId="89" xfId="7" applyFont="1" applyBorder="1" applyAlignment="1">
      <alignment horizontal="center" vertical="center"/>
    </xf>
    <xf numFmtId="0" fontId="24" fillId="0" borderId="87" xfId="7" applyFont="1" applyBorder="1" applyAlignment="1">
      <alignment horizontal="center" vertical="center"/>
    </xf>
    <xf numFmtId="0" fontId="24" fillId="0" borderId="90" xfId="7" applyFont="1" applyBorder="1" applyAlignment="1">
      <alignment horizontal="center" vertical="center"/>
    </xf>
    <xf numFmtId="0" fontId="24" fillId="0" borderId="35" xfId="7" applyFont="1" applyBorder="1" applyAlignment="1">
      <alignment horizontal="center" vertical="center"/>
    </xf>
    <xf numFmtId="0" fontId="24" fillId="0" borderId="50" xfId="7" applyFont="1" applyBorder="1" applyAlignment="1">
      <alignment horizontal="center" vertical="center"/>
    </xf>
    <xf numFmtId="0" fontId="24" fillId="0" borderId="88" xfId="7" applyFont="1" applyBorder="1" applyAlignment="1">
      <alignment horizontal="center" vertical="center" wrapText="1"/>
    </xf>
    <xf numFmtId="0" fontId="24" fillId="0" borderId="86" xfId="7" applyFont="1" applyBorder="1" applyAlignment="1">
      <alignment horizontal="center" vertical="center" wrapText="1"/>
    </xf>
    <xf numFmtId="0" fontId="24" fillId="0" borderId="38" xfId="7" applyFont="1" applyBorder="1" applyAlignment="1">
      <alignment horizontal="center" vertical="center" wrapText="1"/>
    </xf>
    <xf numFmtId="0" fontId="24" fillId="0" borderId="41" xfId="7" applyFont="1" applyBorder="1" applyAlignment="1">
      <alignment horizontal="center" vertical="center" wrapText="1"/>
    </xf>
  </cellXfs>
  <cellStyles count="19">
    <cellStyle name="ゴシック10" xfId="1" xr:uid="{00000000-0005-0000-0000-000000000000}"/>
    <cellStyle name="ゴシック11" xfId="2" xr:uid="{00000000-0005-0000-0000-000001000000}"/>
    <cellStyle name="パーセント 2" xfId="13" xr:uid="{00000000-0005-0000-0000-000003000000}"/>
    <cellStyle name="パーセント 2 2" xfId="16" xr:uid="{00000000-0005-0000-0000-000004000000}"/>
    <cellStyle name="桁区切り 2" xfId="8" xr:uid="{00000000-0005-0000-0000-000006000000}"/>
    <cellStyle name="桁区切り 3" xfId="9" xr:uid="{00000000-0005-0000-0000-000007000000}"/>
    <cellStyle name="桁区切り 3 2" xfId="15" xr:uid="{00000000-0005-0000-0000-000008000000}"/>
    <cellStyle name="桁区切り 4" xfId="11" xr:uid="{00000000-0005-0000-0000-000009000000}"/>
    <cellStyle name="中ゴシ" xfId="3" xr:uid="{00000000-0005-0000-0000-00000A000000}"/>
    <cellStyle name="中ゴシ10" xfId="4" xr:uid="{00000000-0005-0000-0000-00000B000000}"/>
    <cellStyle name="標準" xfId="0" builtinId="0"/>
    <cellStyle name="標準 2" xfId="6" xr:uid="{00000000-0005-0000-0000-00000D000000}"/>
    <cellStyle name="標準 2 2" xfId="7" xr:uid="{00000000-0005-0000-0000-00000E000000}"/>
    <cellStyle name="標準 2 3" xfId="18" xr:uid="{00000000-0005-0000-0000-00000F000000}"/>
    <cellStyle name="標準 3" xfId="12" xr:uid="{00000000-0005-0000-0000-000010000000}"/>
    <cellStyle name="標準 3 2" xfId="17" xr:uid="{00000000-0005-0000-0000-000011000000}"/>
    <cellStyle name="標準 5" xfId="10" xr:uid="{00000000-0005-0000-0000-000012000000}"/>
    <cellStyle name="標準_(鎌ケ谷)様式K（基準審査項目）_110914" xfId="5" xr:uid="{00000000-0005-0000-0000-000013000000}"/>
    <cellStyle name="標準_左京・入札説明書・様式" xfId="14" xr:uid="{00000000-0005-0000-0000-000014000000}"/>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28575</xdr:rowOff>
    </xdr:from>
    <xdr:to>
      <xdr:col>3</xdr:col>
      <xdr:colOff>0</xdr:colOff>
      <xdr:row>6</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9525" y="685800"/>
          <a:ext cx="2381250" cy="285750"/>
        </a:xfrm>
        <a:prstGeom prst="line">
          <a:avLst/>
        </a:prstGeom>
        <a:noFill/>
        <a:ln w="9525">
          <a:solidFill>
            <a:srgbClr val="000000"/>
          </a:solidFill>
          <a:round/>
          <a:headEnd/>
          <a:tailEnd/>
        </a:ln>
      </xdr:spPr>
    </xdr:sp>
    <xdr:clientData/>
  </xdr:twoCellAnchor>
  <xdr:twoCellAnchor>
    <xdr:from>
      <xdr:col>0</xdr:col>
      <xdr:colOff>9525</xdr:colOff>
      <xdr:row>24</xdr:row>
      <xdr:rowOff>28575</xdr:rowOff>
    </xdr:from>
    <xdr:to>
      <xdr:col>3</xdr:col>
      <xdr:colOff>0</xdr:colOff>
      <xdr:row>26</xdr:row>
      <xdr:rowOff>0</xdr:rowOff>
    </xdr:to>
    <xdr:sp macro="" textlink="">
      <xdr:nvSpPr>
        <xdr:cNvPr id="3" name="Line 1">
          <a:extLst>
            <a:ext uri="{FF2B5EF4-FFF2-40B4-BE49-F238E27FC236}">
              <a16:creationId xmlns:a16="http://schemas.microsoft.com/office/drawing/2014/main" id="{00000000-0008-0000-0200-000003000000}"/>
            </a:ext>
          </a:extLst>
        </xdr:cNvPr>
        <xdr:cNvSpPr>
          <a:spLocks noChangeShapeType="1"/>
        </xdr:cNvSpPr>
      </xdr:nvSpPr>
      <xdr:spPr bwMode="auto">
        <a:xfrm>
          <a:off x="9525" y="3771900"/>
          <a:ext cx="2381250" cy="2857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6</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161925" y="790575"/>
          <a:ext cx="2333625" cy="381000"/>
        </a:xfrm>
        <a:prstGeom prst="line">
          <a:avLst/>
        </a:prstGeom>
        <a:noFill/>
        <a:ln w="9525">
          <a:solidFill>
            <a:srgbClr val="000000"/>
          </a:solidFill>
          <a:round/>
          <a:headEnd/>
          <a:tailEnd/>
        </a:ln>
      </xdr:spPr>
    </xdr:sp>
    <xdr:clientData/>
  </xdr:twoCellAnchor>
  <xdr:twoCellAnchor>
    <xdr:from>
      <xdr:col>1</xdr:col>
      <xdr:colOff>0</xdr:colOff>
      <xdr:row>12</xdr:row>
      <xdr:rowOff>0</xdr:rowOff>
    </xdr:from>
    <xdr:to>
      <xdr:col>3</xdr:col>
      <xdr:colOff>0</xdr:colOff>
      <xdr:row>12</xdr:row>
      <xdr:rowOff>0</xdr:rowOff>
    </xdr:to>
    <xdr:sp macro="" textlink="">
      <xdr:nvSpPr>
        <xdr:cNvPr id="3" name="Line 7">
          <a:extLst>
            <a:ext uri="{FF2B5EF4-FFF2-40B4-BE49-F238E27FC236}">
              <a16:creationId xmlns:a16="http://schemas.microsoft.com/office/drawing/2014/main" id="{00000000-0008-0000-0300-000003000000}"/>
            </a:ext>
          </a:extLst>
        </xdr:cNvPr>
        <xdr:cNvSpPr>
          <a:spLocks noChangeShapeType="1"/>
        </xdr:cNvSpPr>
      </xdr:nvSpPr>
      <xdr:spPr bwMode="auto">
        <a:xfrm>
          <a:off x="161925" y="2314575"/>
          <a:ext cx="2333625" cy="0"/>
        </a:xfrm>
        <a:prstGeom prst="line">
          <a:avLst/>
        </a:prstGeom>
        <a:noFill/>
        <a:ln w="9525">
          <a:solidFill>
            <a:srgbClr val="000000"/>
          </a:solidFill>
          <a:round/>
          <a:headEnd/>
          <a:tailEnd/>
        </a:ln>
      </xdr:spPr>
    </xdr:sp>
    <xdr:clientData/>
  </xdr:twoCellAnchor>
  <xdr:twoCellAnchor>
    <xdr:from>
      <xdr:col>1</xdr:col>
      <xdr:colOff>0</xdr:colOff>
      <xdr:row>14</xdr:row>
      <xdr:rowOff>0</xdr:rowOff>
    </xdr:from>
    <xdr:to>
      <xdr:col>3</xdr:col>
      <xdr:colOff>0</xdr:colOff>
      <xdr:row>16</xdr:row>
      <xdr:rowOff>0</xdr:rowOff>
    </xdr:to>
    <xdr:sp macro="" textlink="">
      <xdr:nvSpPr>
        <xdr:cNvPr id="4" name="Line 1">
          <a:extLst>
            <a:ext uri="{FF2B5EF4-FFF2-40B4-BE49-F238E27FC236}">
              <a16:creationId xmlns:a16="http://schemas.microsoft.com/office/drawing/2014/main" id="{00000000-0008-0000-0300-000004000000}"/>
            </a:ext>
          </a:extLst>
        </xdr:cNvPr>
        <xdr:cNvSpPr>
          <a:spLocks noChangeShapeType="1"/>
        </xdr:cNvSpPr>
      </xdr:nvSpPr>
      <xdr:spPr bwMode="auto">
        <a:xfrm>
          <a:off x="161925" y="2695575"/>
          <a:ext cx="2333625" cy="3810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3"/>
  <sheetViews>
    <sheetView tabSelected="1" view="pageBreakPreview" zoomScaleNormal="85" zoomScaleSheetLayoutView="100" workbookViewId="0">
      <selection activeCell="U7" sqref="U7"/>
    </sheetView>
  </sheetViews>
  <sheetFormatPr defaultColWidth="9" defaultRowHeight="13.5"/>
  <cols>
    <col min="1" max="1" width="3.625" style="34" customWidth="1"/>
    <col min="2" max="2" width="22.125" style="34" customWidth="1"/>
    <col min="3" max="3" width="5.375" style="34" customWidth="1"/>
    <col min="4" max="5" width="7.25" style="34" customWidth="1"/>
    <col min="6" max="6" width="7.25" style="35" customWidth="1"/>
    <col min="7" max="9" width="5.375" style="34" customWidth="1"/>
    <col min="10" max="10" width="19.125" style="33" customWidth="1"/>
    <col min="11" max="15" width="6.875" style="33" customWidth="1"/>
    <col min="16" max="16" width="1.25" style="33" customWidth="1"/>
    <col min="17" max="37" width="6.875" style="33" customWidth="1"/>
    <col min="38" max="16384" width="9" style="33"/>
  </cols>
  <sheetData>
    <row r="1" spans="1:37" ht="21.95" customHeight="1">
      <c r="A1" s="51" t="s">
        <v>252</v>
      </c>
      <c r="B1" s="46"/>
      <c r="O1" s="50"/>
      <c r="AK1" s="49"/>
    </row>
    <row r="2" spans="1:37" ht="21.95" customHeight="1">
      <c r="O2" s="49"/>
      <c r="AK2" s="49"/>
    </row>
    <row r="3" spans="1:37" ht="21.95" customHeight="1">
      <c r="L3" s="319" t="s">
        <v>345</v>
      </c>
      <c r="M3" s="319"/>
      <c r="N3" s="319"/>
      <c r="O3" s="319"/>
      <c r="AF3" s="34"/>
      <c r="AG3" s="34"/>
      <c r="AH3" s="34"/>
      <c r="AI3" s="34"/>
      <c r="AJ3" s="34"/>
      <c r="AK3" s="34"/>
    </row>
    <row r="4" spans="1:37" ht="21.95" customHeight="1"/>
    <row r="5" spans="1:37" ht="36" customHeight="1">
      <c r="A5" s="321" t="s">
        <v>194</v>
      </c>
      <c r="B5" s="321"/>
      <c r="C5" s="321"/>
      <c r="D5" s="321"/>
      <c r="E5" s="321"/>
      <c r="F5" s="321"/>
      <c r="G5" s="321"/>
      <c r="H5" s="321"/>
      <c r="I5" s="321"/>
      <c r="J5" s="321"/>
      <c r="K5" s="321"/>
      <c r="L5" s="321"/>
      <c r="M5" s="321"/>
      <c r="N5" s="321"/>
      <c r="O5" s="321"/>
      <c r="P5" s="48"/>
      <c r="Q5" s="48"/>
      <c r="R5" s="48"/>
      <c r="S5" s="48"/>
      <c r="T5" s="48"/>
      <c r="U5" s="48"/>
      <c r="V5" s="48"/>
      <c r="W5" s="48"/>
      <c r="X5" s="48"/>
      <c r="Y5" s="48"/>
      <c r="Z5" s="48"/>
      <c r="AA5" s="48"/>
      <c r="AB5" s="48"/>
      <c r="AC5" s="48"/>
      <c r="AD5" s="48"/>
      <c r="AE5" s="48"/>
      <c r="AF5" s="48"/>
      <c r="AG5" s="48"/>
      <c r="AH5" s="48"/>
      <c r="AI5" s="48"/>
      <c r="AJ5" s="48"/>
      <c r="AK5" s="48"/>
    </row>
    <row r="6" spans="1:37" ht="21.9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row>
    <row r="7" spans="1:37" ht="43.5" customHeight="1">
      <c r="A7" s="320" t="s">
        <v>593</v>
      </c>
      <c r="B7" s="320"/>
      <c r="C7" s="320"/>
      <c r="D7" s="320"/>
      <c r="E7" s="320"/>
      <c r="F7" s="320"/>
      <c r="G7" s="320"/>
      <c r="H7" s="320"/>
      <c r="I7" s="320"/>
      <c r="J7" s="320"/>
      <c r="K7" s="320"/>
      <c r="L7" s="320"/>
      <c r="M7" s="320"/>
      <c r="N7" s="320"/>
      <c r="O7" s="320"/>
      <c r="P7" s="34"/>
      <c r="Q7" s="34"/>
      <c r="R7" s="34"/>
      <c r="S7" s="34"/>
      <c r="T7" s="34"/>
      <c r="U7" s="34"/>
      <c r="V7" s="34"/>
      <c r="W7" s="34"/>
      <c r="X7" s="34"/>
      <c r="Y7" s="34"/>
      <c r="Z7" s="34"/>
      <c r="AA7" s="34"/>
      <c r="AB7" s="34"/>
      <c r="AC7" s="34"/>
      <c r="AD7" s="34"/>
      <c r="AE7" s="34"/>
      <c r="AF7" s="34"/>
      <c r="AG7" s="34"/>
      <c r="AH7" s="34"/>
      <c r="AI7" s="34"/>
      <c r="AJ7" s="34"/>
      <c r="AK7" s="34"/>
    </row>
    <row r="8" spans="1:37" ht="20.100000000000001" customHeight="1">
      <c r="A8" s="46"/>
      <c r="B8" s="46"/>
      <c r="C8" s="46"/>
      <c r="D8" s="46"/>
      <c r="E8" s="46"/>
      <c r="F8" s="47"/>
      <c r="G8" s="46"/>
      <c r="H8" s="46"/>
      <c r="I8" s="46"/>
      <c r="J8" s="45"/>
      <c r="K8" s="45"/>
      <c r="L8" s="45"/>
      <c r="M8" s="45"/>
      <c r="N8" s="45"/>
      <c r="O8" s="45"/>
    </row>
    <row r="9" spans="1:37" ht="24.95" customHeight="1">
      <c r="A9" s="313" t="s">
        <v>193</v>
      </c>
      <c r="B9" s="314"/>
      <c r="C9" s="314"/>
      <c r="D9" s="315"/>
      <c r="E9" s="316"/>
      <c r="F9" s="317"/>
      <c r="G9" s="317"/>
      <c r="H9" s="317"/>
      <c r="I9" s="317"/>
      <c r="J9" s="317"/>
      <c r="K9" s="317"/>
      <c r="L9" s="317"/>
      <c r="M9" s="317"/>
      <c r="N9" s="317"/>
      <c r="O9" s="318"/>
      <c r="P9" s="44"/>
      <c r="Q9" s="44"/>
      <c r="R9" s="44"/>
      <c r="S9" s="44"/>
      <c r="T9" s="44"/>
      <c r="U9" s="44"/>
      <c r="V9" s="44"/>
      <c r="W9" s="44"/>
      <c r="X9" s="44"/>
      <c r="Y9" s="44"/>
      <c r="Z9" s="44"/>
      <c r="AA9" s="44"/>
      <c r="AB9" s="44"/>
      <c r="AC9" s="44"/>
      <c r="AD9" s="44"/>
      <c r="AE9" s="44"/>
      <c r="AF9" s="44"/>
      <c r="AG9" s="44"/>
      <c r="AH9" s="44"/>
      <c r="AI9" s="44"/>
      <c r="AJ9" s="44"/>
      <c r="AK9" s="44"/>
    </row>
    <row r="10" spans="1:37" ht="24.95" customHeight="1">
      <c r="A10" s="313" t="s">
        <v>192</v>
      </c>
      <c r="B10" s="314"/>
      <c r="C10" s="314"/>
      <c r="D10" s="315"/>
      <c r="E10" s="316"/>
      <c r="F10" s="317"/>
      <c r="G10" s="317"/>
      <c r="H10" s="317"/>
      <c r="I10" s="317"/>
      <c r="J10" s="317"/>
      <c r="K10" s="317"/>
      <c r="L10" s="317"/>
      <c r="M10" s="317"/>
      <c r="N10" s="317"/>
      <c r="O10" s="318"/>
      <c r="P10" s="44"/>
      <c r="Q10" s="44"/>
      <c r="R10" s="44"/>
      <c r="S10" s="44"/>
      <c r="T10" s="44"/>
      <c r="U10" s="44"/>
      <c r="V10" s="44"/>
      <c r="W10" s="44"/>
      <c r="X10" s="44"/>
      <c r="Y10" s="44"/>
      <c r="Z10" s="44"/>
      <c r="AA10" s="44"/>
      <c r="AB10" s="44"/>
      <c r="AC10" s="44"/>
      <c r="AD10" s="44"/>
      <c r="AE10" s="44"/>
      <c r="AF10" s="44"/>
      <c r="AG10" s="44"/>
      <c r="AH10" s="44"/>
      <c r="AI10" s="44"/>
      <c r="AJ10" s="44"/>
      <c r="AK10" s="44"/>
    </row>
    <row r="11" spans="1:37" ht="24.95" customHeight="1">
      <c r="A11" s="313" t="s">
        <v>191</v>
      </c>
      <c r="B11" s="314"/>
      <c r="C11" s="314"/>
      <c r="D11" s="315"/>
      <c r="E11" s="316"/>
      <c r="F11" s="317"/>
      <c r="G11" s="317"/>
      <c r="H11" s="317"/>
      <c r="I11" s="317"/>
      <c r="J11" s="317"/>
      <c r="K11" s="317"/>
      <c r="L11" s="317"/>
      <c r="M11" s="317"/>
      <c r="N11" s="317"/>
      <c r="O11" s="318"/>
      <c r="P11" s="44"/>
      <c r="Q11" s="44"/>
      <c r="R11" s="44"/>
      <c r="S11" s="44"/>
      <c r="T11" s="44"/>
      <c r="U11" s="44"/>
      <c r="V11" s="44"/>
      <c r="W11" s="44"/>
      <c r="X11" s="44"/>
      <c r="Y11" s="44"/>
      <c r="Z11" s="44"/>
      <c r="AA11" s="44"/>
      <c r="AB11" s="44"/>
      <c r="AC11" s="44"/>
      <c r="AD11" s="44"/>
      <c r="AE11" s="44"/>
      <c r="AF11" s="44"/>
      <c r="AG11" s="44"/>
      <c r="AH11" s="44"/>
      <c r="AI11" s="44"/>
      <c r="AJ11" s="44"/>
      <c r="AK11" s="44"/>
    </row>
    <row r="12" spans="1:37" ht="24.95" customHeight="1">
      <c r="A12" s="313" t="s">
        <v>190</v>
      </c>
      <c r="B12" s="314"/>
      <c r="C12" s="314"/>
      <c r="D12" s="315"/>
      <c r="E12" s="316"/>
      <c r="F12" s="317"/>
      <c r="G12" s="317"/>
      <c r="H12" s="317"/>
      <c r="I12" s="317"/>
      <c r="J12" s="317"/>
      <c r="K12" s="317"/>
      <c r="L12" s="317"/>
      <c r="M12" s="317"/>
      <c r="N12" s="317"/>
      <c r="O12" s="318"/>
      <c r="P12" s="44"/>
      <c r="Q12" s="44"/>
      <c r="R12" s="44"/>
      <c r="S12" s="44"/>
      <c r="T12" s="44"/>
      <c r="U12" s="44"/>
      <c r="V12" s="44"/>
      <c r="W12" s="44"/>
      <c r="X12" s="44"/>
      <c r="Y12" s="44"/>
      <c r="Z12" s="44"/>
      <c r="AA12" s="44"/>
      <c r="AB12" s="44"/>
      <c r="AC12" s="44"/>
      <c r="AD12" s="44"/>
      <c r="AE12" s="44"/>
      <c r="AF12" s="44"/>
      <c r="AG12" s="44"/>
      <c r="AH12" s="44"/>
      <c r="AI12" s="44"/>
      <c r="AJ12" s="44"/>
      <c r="AK12" s="44"/>
    </row>
    <row r="13" spans="1:37" ht="24.95" customHeight="1">
      <c r="A13" s="313" t="s">
        <v>189</v>
      </c>
      <c r="B13" s="314"/>
      <c r="C13" s="314"/>
      <c r="D13" s="315"/>
      <c r="E13" s="316"/>
      <c r="F13" s="317"/>
      <c r="G13" s="317"/>
      <c r="H13" s="317"/>
      <c r="I13" s="317"/>
      <c r="J13" s="317"/>
      <c r="K13" s="317"/>
      <c r="L13" s="317"/>
      <c r="M13" s="317"/>
      <c r="N13" s="317"/>
      <c r="O13" s="318"/>
      <c r="P13" s="44"/>
      <c r="Q13" s="44"/>
      <c r="R13" s="44"/>
      <c r="S13" s="44"/>
      <c r="T13" s="44"/>
      <c r="U13" s="44"/>
      <c r="V13" s="44"/>
      <c r="W13" s="44"/>
      <c r="X13" s="44"/>
      <c r="Y13" s="44"/>
      <c r="Z13" s="44"/>
      <c r="AA13" s="44"/>
      <c r="AB13" s="44"/>
      <c r="AC13" s="44"/>
      <c r="AD13" s="44"/>
      <c r="AE13" s="44"/>
      <c r="AF13" s="44"/>
      <c r="AG13" s="44"/>
      <c r="AH13" s="44"/>
      <c r="AI13" s="44"/>
      <c r="AJ13" s="44"/>
      <c r="AK13" s="44"/>
    </row>
    <row r="14" spans="1:37" ht="24.95" customHeight="1">
      <c r="A14" s="313" t="s">
        <v>188</v>
      </c>
      <c r="B14" s="314"/>
      <c r="C14" s="314"/>
      <c r="D14" s="315"/>
      <c r="E14" s="316"/>
      <c r="F14" s="317"/>
      <c r="G14" s="317"/>
      <c r="H14" s="317"/>
      <c r="I14" s="317"/>
      <c r="J14" s="317"/>
      <c r="K14" s="317"/>
      <c r="L14" s="317"/>
      <c r="M14" s="317"/>
      <c r="N14" s="317"/>
      <c r="O14" s="318"/>
      <c r="P14" s="44"/>
      <c r="Q14" s="44"/>
      <c r="R14" s="44"/>
      <c r="S14" s="44"/>
      <c r="T14" s="44"/>
      <c r="U14" s="44"/>
      <c r="V14" s="44"/>
      <c r="W14" s="44"/>
      <c r="X14" s="44"/>
      <c r="Y14" s="44"/>
      <c r="Z14" s="44"/>
      <c r="AA14" s="44"/>
      <c r="AB14" s="44"/>
      <c r="AC14" s="44"/>
      <c r="AD14" s="44"/>
      <c r="AE14" s="44"/>
      <c r="AF14" s="44"/>
      <c r="AG14" s="44"/>
      <c r="AH14" s="44"/>
      <c r="AI14" s="44"/>
      <c r="AJ14" s="44"/>
      <c r="AK14" s="44"/>
    </row>
    <row r="15" spans="1:37" ht="24.95" customHeight="1">
      <c r="A15" s="313" t="s">
        <v>187</v>
      </c>
      <c r="B15" s="314"/>
      <c r="C15" s="314"/>
      <c r="D15" s="315"/>
      <c r="E15" s="316"/>
      <c r="F15" s="317"/>
      <c r="G15" s="317"/>
      <c r="H15" s="317"/>
      <c r="I15" s="317"/>
      <c r="J15" s="317"/>
      <c r="K15" s="317"/>
      <c r="L15" s="317"/>
      <c r="M15" s="317"/>
      <c r="N15" s="317"/>
      <c r="O15" s="318"/>
      <c r="P15" s="44"/>
      <c r="Q15" s="44"/>
      <c r="R15" s="44"/>
      <c r="S15" s="44"/>
      <c r="T15" s="44"/>
      <c r="U15" s="44"/>
      <c r="V15" s="44"/>
      <c r="W15" s="44"/>
      <c r="X15" s="44"/>
      <c r="Y15" s="44"/>
      <c r="Z15" s="44"/>
      <c r="AA15" s="44"/>
      <c r="AB15" s="44"/>
      <c r="AC15" s="44"/>
      <c r="AD15" s="44"/>
      <c r="AE15" s="44"/>
      <c r="AF15" s="44"/>
      <c r="AG15" s="44"/>
      <c r="AH15" s="44"/>
      <c r="AI15" s="44"/>
      <c r="AJ15" s="44"/>
      <c r="AK15" s="44"/>
    </row>
    <row r="16" spans="1:37" ht="21.95" customHeight="1">
      <c r="E16" s="312"/>
      <c r="F16" s="312"/>
      <c r="G16" s="312"/>
      <c r="H16" s="312"/>
      <c r="I16" s="312"/>
      <c r="J16" s="312"/>
      <c r="K16" s="312"/>
      <c r="L16" s="312"/>
      <c r="M16" s="312"/>
      <c r="N16" s="312"/>
      <c r="O16" s="312"/>
    </row>
    <row r="17" spans="1:15" ht="21.95" customHeight="1">
      <c r="A17" s="40"/>
      <c r="B17" s="40" t="s">
        <v>181</v>
      </c>
      <c r="C17" s="40" t="s">
        <v>180</v>
      </c>
      <c r="D17" s="40" t="s">
        <v>179</v>
      </c>
      <c r="E17" s="40" t="s">
        <v>186</v>
      </c>
      <c r="F17" s="40" t="s">
        <v>185</v>
      </c>
      <c r="G17" s="300" t="s">
        <v>178</v>
      </c>
      <c r="H17" s="301"/>
      <c r="I17" s="302"/>
      <c r="J17" s="306" t="s">
        <v>177</v>
      </c>
      <c r="K17" s="307"/>
      <c r="L17" s="307"/>
      <c r="M17" s="307"/>
      <c r="N17" s="307"/>
      <c r="O17" s="308"/>
    </row>
    <row r="18" spans="1:15" ht="51" customHeight="1">
      <c r="A18" s="40" t="s">
        <v>176</v>
      </c>
      <c r="B18" s="40" t="s">
        <v>195</v>
      </c>
      <c r="C18" s="40">
        <v>6</v>
      </c>
      <c r="D18" s="43" t="s">
        <v>307</v>
      </c>
      <c r="E18" s="42" t="s">
        <v>184</v>
      </c>
      <c r="F18" s="41" t="s">
        <v>183</v>
      </c>
      <c r="G18" s="303" t="s">
        <v>182</v>
      </c>
      <c r="H18" s="304"/>
      <c r="I18" s="305"/>
      <c r="J18" s="309" t="s">
        <v>308</v>
      </c>
      <c r="K18" s="310"/>
      <c r="L18" s="310"/>
      <c r="M18" s="310"/>
      <c r="N18" s="310"/>
      <c r="O18" s="311"/>
    </row>
    <row r="19" spans="1:15" ht="51" customHeight="1">
      <c r="A19" s="40">
        <v>1</v>
      </c>
      <c r="B19" s="39"/>
      <c r="C19" s="37"/>
      <c r="D19" s="38"/>
      <c r="E19" s="37"/>
      <c r="F19" s="36"/>
      <c r="G19" s="297"/>
      <c r="H19" s="298"/>
      <c r="I19" s="299"/>
      <c r="J19" s="297"/>
      <c r="K19" s="298"/>
      <c r="L19" s="298"/>
      <c r="M19" s="298"/>
      <c r="N19" s="298"/>
      <c r="O19" s="299"/>
    </row>
    <row r="20" spans="1:15" ht="51" customHeight="1">
      <c r="A20" s="40">
        <v>2</v>
      </c>
      <c r="B20" s="39"/>
      <c r="C20" s="37"/>
      <c r="D20" s="38"/>
      <c r="E20" s="37"/>
      <c r="F20" s="36"/>
      <c r="G20" s="62"/>
      <c r="H20" s="63"/>
      <c r="I20" s="64"/>
      <c r="J20" s="62"/>
      <c r="K20" s="63"/>
      <c r="L20" s="63"/>
      <c r="M20" s="63"/>
      <c r="N20" s="63"/>
      <c r="O20" s="64"/>
    </row>
    <row r="21" spans="1:15" ht="51" customHeight="1">
      <c r="A21" s="40">
        <v>3</v>
      </c>
      <c r="B21" s="39"/>
      <c r="C21" s="37"/>
      <c r="D21" s="38"/>
      <c r="E21" s="37"/>
      <c r="F21" s="36"/>
      <c r="G21" s="62"/>
      <c r="H21" s="63"/>
      <c r="I21" s="64"/>
      <c r="J21" s="62"/>
      <c r="K21" s="63"/>
      <c r="L21" s="63"/>
      <c r="M21" s="63"/>
      <c r="N21" s="63"/>
      <c r="O21" s="64"/>
    </row>
    <row r="22" spans="1:15" ht="51" customHeight="1">
      <c r="A22" s="40">
        <v>4</v>
      </c>
      <c r="B22" s="39"/>
      <c r="C22" s="37"/>
      <c r="D22" s="38"/>
      <c r="E22" s="37"/>
      <c r="F22" s="36"/>
      <c r="G22" s="62"/>
      <c r="H22" s="63"/>
      <c r="I22" s="64"/>
      <c r="J22" s="62"/>
      <c r="K22" s="63"/>
      <c r="L22" s="63"/>
      <c r="M22" s="63"/>
      <c r="N22" s="63"/>
      <c r="O22" s="64"/>
    </row>
    <row r="23" spans="1:15" ht="51" customHeight="1">
      <c r="A23" s="40">
        <v>5</v>
      </c>
      <c r="B23" s="39"/>
      <c r="C23" s="37"/>
      <c r="D23" s="38"/>
      <c r="E23" s="37"/>
      <c r="F23" s="36"/>
      <c r="G23" s="62"/>
      <c r="H23" s="63"/>
      <c r="I23" s="64"/>
      <c r="J23" s="62"/>
      <c r="K23" s="63"/>
      <c r="L23" s="63"/>
      <c r="M23" s="63"/>
      <c r="N23" s="63"/>
      <c r="O23" s="64"/>
    </row>
    <row r="24" spans="1:15" ht="51" customHeight="1">
      <c r="A24" s="40">
        <v>6</v>
      </c>
      <c r="B24" s="39"/>
      <c r="C24" s="37"/>
      <c r="D24" s="38"/>
      <c r="E24" s="37"/>
      <c r="F24" s="36"/>
      <c r="G24" s="297"/>
      <c r="H24" s="298"/>
      <c r="I24" s="299"/>
      <c r="J24" s="297"/>
      <c r="K24" s="298"/>
      <c r="L24" s="298"/>
      <c r="M24" s="298"/>
      <c r="N24" s="298"/>
      <c r="O24" s="299"/>
    </row>
    <row r="25" spans="1:15" ht="51" customHeight="1">
      <c r="A25" s="40">
        <v>7</v>
      </c>
      <c r="B25" s="39"/>
      <c r="C25" s="37"/>
      <c r="D25" s="38"/>
      <c r="E25" s="37"/>
      <c r="F25" s="36"/>
      <c r="G25" s="297"/>
      <c r="H25" s="298"/>
      <c r="I25" s="299"/>
      <c r="J25" s="297"/>
      <c r="K25" s="298"/>
      <c r="L25" s="298"/>
      <c r="M25" s="298"/>
      <c r="N25" s="298"/>
      <c r="O25" s="299"/>
    </row>
    <row r="26" spans="1:15" ht="51" customHeight="1">
      <c r="A26" s="40">
        <v>8</v>
      </c>
      <c r="B26" s="39"/>
      <c r="C26" s="37"/>
      <c r="D26" s="38"/>
      <c r="E26" s="37"/>
      <c r="F26" s="36"/>
      <c r="G26" s="297"/>
      <c r="H26" s="298"/>
      <c r="I26" s="299"/>
      <c r="J26" s="297"/>
      <c r="K26" s="298"/>
      <c r="L26" s="298"/>
      <c r="M26" s="298"/>
      <c r="N26" s="298"/>
      <c r="O26" s="299"/>
    </row>
    <row r="27" spans="1:15" ht="51" customHeight="1">
      <c r="A27" s="40">
        <v>9</v>
      </c>
      <c r="B27" s="39"/>
      <c r="C27" s="37"/>
      <c r="D27" s="38"/>
      <c r="E27" s="37"/>
      <c r="F27" s="36"/>
      <c r="G27" s="62"/>
      <c r="H27" s="63"/>
      <c r="I27" s="64"/>
      <c r="J27" s="62"/>
      <c r="K27" s="63"/>
      <c r="L27" s="63"/>
      <c r="M27" s="63"/>
      <c r="N27" s="63"/>
      <c r="O27" s="64"/>
    </row>
    <row r="28" spans="1:15" ht="51" customHeight="1">
      <c r="A28" s="40">
        <v>10</v>
      </c>
      <c r="B28" s="39"/>
      <c r="C28" s="37"/>
      <c r="D28" s="38"/>
      <c r="E28" s="37"/>
      <c r="F28" s="36"/>
      <c r="G28" s="297"/>
      <c r="H28" s="298"/>
      <c r="I28" s="299"/>
      <c r="J28" s="297"/>
      <c r="K28" s="298"/>
      <c r="L28" s="298"/>
      <c r="M28" s="298"/>
      <c r="N28" s="298"/>
      <c r="O28" s="299"/>
    </row>
    <row r="30" spans="1:15" ht="21" customHeight="1">
      <c r="A30" s="296" t="s">
        <v>175</v>
      </c>
      <c r="B30" s="296"/>
      <c r="C30" s="296"/>
      <c r="D30" s="296"/>
      <c r="E30" s="296"/>
      <c r="F30" s="296"/>
      <c r="G30" s="296"/>
      <c r="H30" s="296"/>
      <c r="I30" s="296"/>
      <c r="J30" s="296"/>
      <c r="K30" s="296"/>
      <c r="L30" s="296"/>
      <c r="M30" s="296"/>
      <c r="N30" s="296"/>
      <c r="O30" s="296"/>
    </row>
    <row r="31" spans="1:15" ht="21" customHeight="1">
      <c r="A31" s="296" t="s">
        <v>174</v>
      </c>
      <c r="B31" s="296"/>
      <c r="C31" s="296"/>
      <c r="D31" s="296"/>
      <c r="E31" s="296"/>
      <c r="F31" s="296"/>
      <c r="G31" s="296"/>
      <c r="H31" s="296"/>
      <c r="I31" s="296"/>
      <c r="J31" s="296"/>
      <c r="K31" s="296"/>
      <c r="L31" s="296"/>
      <c r="M31" s="296"/>
      <c r="N31" s="296"/>
      <c r="O31" s="296"/>
    </row>
    <row r="32" spans="1:15" ht="21" customHeight="1">
      <c r="A32" s="296" t="s">
        <v>173</v>
      </c>
      <c r="B32" s="296"/>
      <c r="C32" s="296"/>
      <c r="D32" s="296"/>
      <c r="E32" s="296"/>
      <c r="F32" s="296"/>
      <c r="G32" s="296"/>
      <c r="H32" s="296"/>
      <c r="I32" s="296"/>
      <c r="J32" s="296"/>
      <c r="K32" s="296"/>
      <c r="L32" s="296"/>
      <c r="M32" s="296"/>
      <c r="N32" s="296"/>
      <c r="O32" s="296"/>
    </row>
    <row r="33" spans="1:15" ht="21" customHeight="1">
      <c r="A33" s="296" t="s">
        <v>172</v>
      </c>
      <c r="B33" s="296"/>
      <c r="C33" s="296"/>
      <c r="D33" s="296"/>
      <c r="E33" s="296"/>
      <c r="F33" s="296"/>
      <c r="G33" s="296"/>
      <c r="H33" s="296"/>
      <c r="I33" s="296"/>
      <c r="J33" s="296"/>
      <c r="K33" s="296"/>
      <c r="L33" s="296"/>
      <c r="M33" s="296"/>
      <c r="N33" s="296"/>
      <c r="O33" s="296"/>
    </row>
  </sheetData>
  <mergeCells count="36">
    <mergeCell ref="L3:O3"/>
    <mergeCell ref="A7:O7"/>
    <mergeCell ref="A5:O5"/>
    <mergeCell ref="A9:D9"/>
    <mergeCell ref="E9:O9"/>
    <mergeCell ref="E16:O16"/>
    <mergeCell ref="A11:D11"/>
    <mergeCell ref="A12:D12"/>
    <mergeCell ref="E10:O10"/>
    <mergeCell ref="E11:O11"/>
    <mergeCell ref="E12:O12"/>
    <mergeCell ref="A14:D14"/>
    <mergeCell ref="A10:D10"/>
    <mergeCell ref="A15:D15"/>
    <mergeCell ref="E14:O14"/>
    <mergeCell ref="A13:D13"/>
    <mergeCell ref="E13:O13"/>
    <mergeCell ref="E15:O15"/>
    <mergeCell ref="G17:I17"/>
    <mergeCell ref="G18:I18"/>
    <mergeCell ref="J17:O17"/>
    <mergeCell ref="J18:O18"/>
    <mergeCell ref="G19:I19"/>
    <mergeCell ref="A31:O31"/>
    <mergeCell ref="A32:O32"/>
    <mergeCell ref="A33:O33"/>
    <mergeCell ref="J19:O19"/>
    <mergeCell ref="G28:I28"/>
    <mergeCell ref="G24:I24"/>
    <mergeCell ref="G25:I25"/>
    <mergeCell ref="G26:I26"/>
    <mergeCell ref="J24:O24"/>
    <mergeCell ref="J25:O25"/>
    <mergeCell ref="J26:O26"/>
    <mergeCell ref="J28:O28"/>
    <mergeCell ref="A30:O30"/>
  </mergeCells>
  <phoneticPr fontId="4"/>
  <printOptions horizontalCentered="1"/>
  <pageMargins left="0.74803149606299213" right="0.74803149606299213" top="0.78740157480314965" bottom="0.78740157480314965" header="0" footer="0"/>
  <pageSetup paperSize="9" scale="6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12"/>
  <sheetViews>
    <sheetView showGridLines="0" view="pageBreakPreview" zoomScaleNormal="40" zoomScaleSheetLayoutView="100" workbookViewId="0">
      <selection activeCell="G24" sqref="G24"/>
    </sheetView>
  </sheetViews>
  <sheetFormatPr defaultColWidth="9" defaultRowHeight="11.25"/>
  <cols>
    <col min="1" max="1" width="9.5" style="10" customWidth="1"/>
    <col min="2" max="2" width="9.5" style="5" customWidth="1"/>
    <col min="3" max="4" width="9.5" style="2" customWidth="1"/>
    <col min="5" max="5" width="5.875" style="3" customWidth="1"/>
    <col min="6" max="6" width="12.375" style="282" customWidth="1"/>
    <col min="7" max="7" width="12.25" style="4" customWidth="1"/>
    <col min="8" max="8" width="12" style="4" customWidth="1"/>
    <col min="9" max="16384" width="9" style="4"/>
  </cols>
  <sheetData>
    <row r="1" spans="1:8" ht="12">
      <c r="A1" s="11" t="s">
        <v>406</v>
      </c>
      <c r="B1" s="1"/>
    </row>
    <row r="2" spans="1:8">
      <c r="A2" s="5"/>
    </row>
    <row r="3" spans="1:8" ht="14.25" thickBot="1">
      <c r="A3" s="384" t="s">
        <v>407</v>
      </c>
      <c r="B3" s="385"/>
      <c r="C3" s="385"/>
      <c r="D3" s="385"/>
      <c r="E3" s="385"/>
      <c r="F3" s="385"/>
      <c r="G3" s="385"/>
      <c r="H3" s="385"/>
    </row>
    <row r="4" spans="1:8" s="8" customFormat="1" ht="12" thickBot="1">
      <c r="A4" s="6"/>
      <c r="B4" s="79"/>
      <c r="C4" s="79"/>
      <c r="D4" s="79"/>
      <c r="E4" s="7"/>
      <c r="F4" s="283"/>
      <c r="G4" s="386" t="s">
        <v>0</v>
      </c>
      <c r="H4" s="387"/>
    </row>
    <row r="5" spans="1:8" s="8" customFormat="1" ht="23.45" customHeight="1">
      <c r="A5" s="388" t="s">
        <v>408</v>
      </c>
      <c r="B5" s="388"/>
      <c r="C5" s="388"/>
      <c r="D5" s="388"/>
      <c r="E5" s="388"/>
      <c r="F5" s="388"/>
      <c r="G5" s="388"/>
      <c r="H5" s="388"/>
    </row>
    <row r="6" spans="1:8" s="8" customFormat="1" ht="23.45" customHeight="1">
      <c r="A6" s="388" t="s">
        <v>409</v>
      </c>
      <c r="B6" s="388"/>
      <c r="C6" s="388"/>
      <c r="D6" s="388"/>
      <c r="E6" s="388"/>
      <c r="F6" s="388"/>
      <c r="G6" s="388"/>
      <c r="H6" s="388"/>
    </row>
    <row r="7" spans="1:8" s="8" customFormat="1" ht="23.45" customHeight="1">
      <c r="A7" s="388" t="s">
        <v>410</v>
      </c>
      <c r="B7" s="388"/>
      <c r="C7" s="388"/>
      <c r="D7" s="388"/>
      <c r="E7" s="388"/>
      <c r="F7" s="388"/>
      <c r="G7" s="388"/>
      <c r="H7" s="388"/>
    </row>
    <row r="8" spans="1:8" s="8" customFormat="1" ht="12" thickBot="1">
      <c r="A8" s="79"/>
      <c r="B8" s="79"/>
      <c r="C8" s="79"/>
      <c r="D8" s="79"/>
      <c r="E8" s="7"/>
      <c r="F8" s="283"/>
    </row>
    <row r="9" spans="1:8" s="9" customFormat="1" ht="27.75" thickBot="1">
      <c r="A9" s="381" t="s">
        <v>411</v>
      </c>
      <c r="B9" s="382"/>
      <c r="C9" s="382"/>
      <c r="D9" s="382"/>
      <c r="E9" s="382"/>
      <c r="F9" s="383"/>
      <c r="G9" s="12" t="s">
        <v>412</v>
      </c>
      <c r="H9" s="13" t="s">
        <v>413</v>
      </c>
    </row>
    <row r="10" spans="1:8" ht="13.5">
      <c r="A10" s="351" t="s">
        <v>1</v>
      </c>
      <c r="B10" s="352"/>
      <c r="C10" s="352"/>
      <c r="D10" s="352"/>
      <c r="E10" s="352"/>
      <c r="F10" s="376"/>
      <c r="G10" s="352"/>
      <c r="H10" s="353"/>
    </row>
    <row r="11" spans="1:8" ht="13.5">
      <c r="A11" s="14" t="s">
        <v>74</v>
      </c>
      <c r="B11" s="15"/>
      <c r="C11" s="15"/>
      <c r="D11" s="15"/>
      <c r="E11" s="15"/>
      <c r="F11" s="284"/>
      <c r="G11" s="15"/>
      <c r="H11" s="16"/>
    </row>
    <row r="12" spans="1:8" ht="13.5" customHeight="1">
      <c r="A12" s="17"/>
      <c r="B12" s="338" t="s">
        <v>100</v>
      </c>
      <c r="C12" s="338"/>
      <c r="D12" s="338"/>
      <c r="E12" s="339"/>
      <c r="F12" s="285" t="s">
        <v>2</v>
      </c>
      <c r="G12" s="18"/>
      <c r="H12" s="19"/>
    </row>
    <row r="13" spans="1:8" ht="13.5">
      <c r="A13" s="17"/>
      <c r="B13" s="345"/>
      <c r="C13" s="345"/>
      <c r="D13" s="345"/>
      <c r="E13" s="346"/>
      <c r="F13" s="285" t="s">
        <v>3</v>
      </c>
      <c r="G13" s="18"/>
      <c r="H13" s="19"/>
    </row>
    <row r="14" spans="1:8" ht="13.5">
      <c r="A14" s="17"/>
      <c r="B14" s="345"/>
      <c r="C14" s="345"/>
      <c r="D14" s="345"/>
      <c r="E14" s="346"/>
      <c r="F14" s="285" t="s">
        <v>309</v>
      </c>
      <c r="G14" s="18"/>
      <c r="H14" s="19"/>
    </row>
    <row r="15" spans="1:8" ht="13.5">
      <c r="A15" s="20"/>
      <c r="B15" s="345"/>
      <c r="C15" s="345"/>
      <c r="D15" s="345"/>
      <c r="E15" s="346"/>
      <c r="F15" s="285" t="s">
        <v>414</v>
      </c>
      <c r="G15" s="18"/>
      <c r="H15" s="19"/>
    </row>
    <row r="16" spans="1:8" ht="13.5">
      <c r="A16" s="78"/>
      <c r="B16" s="341"/>
      <c r="C16" s="341"/>
      <c r="D16" s="341"/>
      <c r="E16" s="342"/>
      <c r="F16" s="285" t="s">
        <v>355</v>
      </c>
      <c r="G16" s="24"/>
      <c r="H16" s="24"/>
    </row>
    <row r="17" spans="1:8" ht="13.5">
      <c r="A17" s="377" t="s">
        <v>75</v>
      </c>
      <c r="B17" s="378"/>
      <c r="C17" s="378"/>
      <c r="D17" s="378"/>
      <c r="E17" s="378"/>
      <c r="F17" s="378"/>
      <c r="G17" s="379"/>
      <c r="H17" s="380"/>
    </row>
    <row r="18" spans="1:8" ht="13.5">
      <c r="A18" s="21"/>
      <c r="B18" s="337" t="s">
        <v>77</v>
      </c>
      <c r="C18" s="338"/>
      <c r="D18" s="338"/>
      <c r="E18" s="339"/>
      <c r="F18" s="285" t="s">
        <v>415</v>
      </c>
      <c r="G18" s="18"/>
      <c r="H18" s="19"/>
    </row>
    <row r="19" spans="1:8" ht="13.5">
      <c r="A19" s="22"/>
      <c r="B19" s="344"/>
      <c r="C19" s="345"/>
      <c r="D19" s="345"/>
      <c r="E19" s="346"/>
      <c r="F19" s="285" t="s">
        <v>76</v>
      </c>
      <c r="G19" s="18"/>
      <c r="H19" s="19"/>
    </row>
    <row r="20" spans="1:8" ht="13.5">
      <c r="A20" s="22"/>
      <c r="B20" s="344"/>
      <c r="C20" s="345"/>
      <c r="D20" s="345"/>
      <c r="E20" s="346"/>
      <c r="F20" s="285" t="s">
        <v>121</v>
      </c>
      <c r="G20" s="18"/>
      <c r="H20" s="19"/>
    </row>
    <row r="21" spans="1:8" ht="13.5">
      <c r="A21" s="22"/>
      <c r="B21" s="344"/>
      <c r="C21" s="345"/>
      <c r="D21" s="345"/>
      <c r="E21" s="346"/>
      <c r="F21" s="285" t="s">
        <v>310</v>
      </c>
      <c r="G21" s="18"/>
      <c r="H21" s="19"/>
    </row>
    <row r="22" spans="1:8" ht="13.5">
      <c r="A22" s="22"/>
      <c r="B22" s="340"/>
      <c r="C22" s="341"/>
      <c r="D22" s="341"/>
      <c r="E22" s="342"/>
      <c r="F22" s="285" t="s">
        <v>311</v>
      </c>
      <c r="G22" s="18"/>
      <c r="H22" s="19"/>
    </row>
    <row r="23" spans="1:8" ht="13.5">
      <c r="A23" s="20"/>
      <c r="B23" s="337" t="s">
        <v>78</v>
      </c>
      <c r="C23" s="338"/>
      <c r="D23" s="338"/>
      <c r="E23" s="339"/>
      <c r="F23" s="285" t="s">
        <v>4</v>
      </c>
      <c r="G23" s="18"/>
      <c r="H23" s="19"/>
    </row>
    <row r="24" spans="1:8" ht="13.5">
      <c r="A24" s="20"/>
      <c r="B24" s="344"/>
      <c r="C24" s="345"/>
      <c r="D24" s="345"/>
      <c r="E24" s="346"/>
      <c r="F24" s="285" t="s">
        <v>122</v>
      </c>
      <c r="G24" s="18"/>
      <c r="H24" s="19"/>
    </row>
    <row r="25" spans="1:8" ht="13.5">
      <c r="A25" s="20"/>
      <c r="B25" s="340"/>
      <c r="C25" s="341"/>
      <c r="D25" s="341"/>
      <c r="E25" s="342"/>
      <c r="F25" s="285" t="s">
        <v>416</v>
      </c>
      <c r="G25" s="18"/>
      <c r="H25" s="19"/>
    </row>
    <row r="26" spans="1:8" ht="13.5">
      <c r="A26" s="20"/>
      <c r="B26" s="374" t="s">
        <v>123</v>
      </c>
      <c r="C26" s="355"/>
      <c r="D26" s="355"/>
      <c r="E26" s="375"/>
      <c r="F26" s="285" t="s">
        <v>417</v>
      </c>
      <c r="G26" s="18"/>
      <c r="H26" s="19"/>
    </row>
    <row r="27" spans="1:8" ht="13.5">
      <c r="A27" s="20"/>
      <c r="B27" s="344" t="s">
        <v>79</v>
      </c>
      <c r="C27" s="345"/>
      <c r="D27" s="345"/>
      <c r="E27" s="346"/>
      <c r="F27" s="286" t="s">
        <v>5</v>
      </c>
      <c r="G27" s="18"/>
      <c r="H27" s="19"/>
    </row>
    <row r="28" spans="1:8" ht="13.5">
      <c r="A28" s="20"/>
      <c r="B28" s="344"/>
      <c r="C28" s="345"/>
      <c r="D28" s="345"/>
      <c r="E28" s="346"/>
      <c r="F28" s="285" t="s">
        <v>6</v>
      </c>
      <c r="G28" s="18"/>
      <c r="H28" s="19"/>
    </row>
    <row r="29" spans="1:8" ht="13.5">
      <c r="A29" s="23"/>
      <c r="B29" s="340"/>
      <c r="C29" s="341"/>
      <c r="D29" s="341"/>
      <c r="E29" s="342"/>
      <c r="F29" s="285" t="s">
        <v>418</v>
      </c>
      <c r="G29" s="18"/>
      <c r="H29" s="19"/>
    </row>
    <row r="30" spans="1:8" ht="13.5">
      <c r="A30" s="351" t="s">
        <v>23</v>
      </c>
      <c r="B30" s="352"/>
      <c r="C30" s="352"/>
      <c r="D30" s="352"/>
      <c r="E30" s="352"/>
      <c r="F30" s="352"/>
      <c r="G30" s="352"/>
      <c r="H30" s="353"/>
    </row>
    <row r="31" spans="1:8" ht="13.5">
      <c r="A31" s="348" t="s">
        <v>80</v>
      </c>
      <c r="B31" s="338"/>
      <c r="C31" s="338"/>
      <c r="D31" s="338"/>
      <c r="E31" s="338"/>
      <c r="F31" s="338"/>
      <c r="G31" s="338"/>
      <c r="H31" s="354"/>
    </row>
    <row r="32" spans="1:8" ht="13.5" customHeight="1">
      <c r="A32" s="20"/>
      <c r="B32" s="322" t="s">
        <v>81</v>
      </c>
      <c r="C32" s="323"/>
      <c r="D32" s="323"/>
      <c r="E32" s="324"/>
      <c r="F32" s="285" t="s">
        <v>7</v>
      </c>
      <c r="G32" s="18"/>
      <c r="H32" s="19"/>
    </row>
    <row r="33" spans="1:8" ht="13.5">
      <c r="A33" s="20"/>
      <c r="B33" s="325"/>
      <c r="C33" s="326"/>
      <c r="D33" s="326"/>
      <c r="E33" s="327"/>
      <c r="F33" s="285" t="s">
        <v>419</v>
      </c>
      <c r="G33" s="18"/>
      <c r="H33" s="19"/>
    </row>
    <row r="34" spans="1:8" ht="13.5">
      <c r="A34" s="20"/>
      <c r="B34" s="325"/>
      <c r="C34" s="326"/>
      <c r="D34" s="326"/>
      <c r="E34" s="327"/>
      <c r="F34" s="285" t="s">
        <v>420</v>
      </c>
      <c r="G34" s="18"/>
      <c r="H34" s="19"/>
    </row>
    <row r="35" spans="1:8" ht="13.5">
      <c r="A35" s="281"/>
      <c r="B35" s="325"/>
      <c r="C35" s="326"/>
      <c r="D35" s="326"/>
      <c r="E35" s="327"/>
      <c r="F35" s="285" t="s">
        <v>597</v>
      </c>
      <c r="G35" s="18"/>
      <c r="H35" s="19"/>
    </row>
    <row r="36" spans="1:8" ht="13.5">
      <c r="A36" s="20"/>
      <c r="B36" s="325"/>
      <c r="C36" s="326"/>
      <c r="D36" s="326"/>
      <c r="E36" s="327"/>
      <c r="F36" s="287" t="s">
        <v>421</v>
      </c>
      <c r="G36" s="18"/>
      <c r="H36" s="19"/>
    </row>
    <row r="37" spans="1:8" ht="13.5">
      <c r="A37" s="20"/>
      <c r="B37" s="325"/>
      <c r="C37" s="326"/>
      <c r="D37" s="326"/>
      <c r="E37" s="327"/>
      <c r="F37" s="285" t="s">
        <v>8</v>
      </c>
      <c r="G37" s="18"/>
      <c r="H37" s="19"/>
    </row>
    <row r="38" spans="1:8" ht="13.5">
      <c r="A38" s="20"/>
      <c r="B38" s="325"/>
      <c r="C38" s="326"/>
      <c r="D38" s="326"/>
      <c r="E38" s="327"/>
      <c r="F38" s="285" t="s">
        <v>422</v>
      </c>
      <c r="G38" s="18"/>
      <c r="H38" s="19"/>
    </row>
    <row r="39" spans="1:8" ht="13.5">
      <c r="A39" s="20"/>
      <c r="B39" s="325"/>
      <c r="C39" s="326"/>
      <c r="D39" s="326"/>
      <c r="E39" s="327"/>
      <c r="F39" s="285" t="s">
        <v>423</v>
      </c>
      <c r="G39" s="18"/>
      <c r="H39" s="19"/>
    </row>
    <row r="40" spans="1:8" ht="13.5">
      <c r="A40" s="20"/>
      <c r="B40" s="325"/>
      <c r="C40" s="326"/>
      <c r="D40" s="326"/>
      <c r="E40" s="327"/>
      <c r="F40" s="285" t="s">
        <v>9</v>
      </c>
      <c r="G40" s="18"/>
      <c r="H40" s="19"/>
    </row>
    <row r="41" spans="1:8" ht="13.5">
      <c r="A41" s="20"/>
      <c r="B41" s="325"/>
      <c r="C41" s="326"/>
      <c r="D41" s="326"/>
      <c r="E41" s="327"/>
      <c r="F41" s="285" t="s">
        <v>10</v>
      </c>
      <c r="G41" s="18"/>
      <c r="H41" s="19"/>
    </row>
    <row r="42" spans="1:8" ht="13.5">
      <c r="A42" s="20"/>
      <c r="B42" s="325"/>
      <c r="C42" s="326"/>
      <c r="D42" s="326"/>
      <c r="E42" s="327"/>
      <c r="F42" s="285" t="s">
        <v>356</v>
      </c>
      <c r="G42" s="18"/>
      <c r="H42" s="19"/>
    </row>
    <row r="43" spans="1:8" ht="13.5">
      <c r="A43" s="20"/>
      <c r="B43" s="325"/>
      <c r="C43" s="326"/>
      <c r="D43" s="326"/>
      <c r="E43" s="327"/>
      <c r="F43" s="285" t="s">
        <v>424</v>
      </c>
      <c r="G43" s="18"/>
      <c r="H43" s="19"/>
    </row>
    <row r="44" spans="1:8" ht="13.5">
      <c r="A44" s="20"/>
      <c r="B44" s="325"/>
      <c r="C44" s="326"/>
      <c r="D44" s="326"/>
      <c r="E44" s="327"/>
      <c r="F44" s="285" t="s">
        <v>357</v>
      </c>
      <c r="G44" s="18"/>
      <c r="H44" s="19"/>
    </row>
    <row r="45" spans="1:8" ht="13.5">
      <c r="A45" s="20"/>
      <c r="B45" s="325"/>
      <c r="C45" s="326"/>
      <c r="D45" s="326"/>
      <c r="E45" s="327"/>
      <c r="F45" s="285" t="s">
        <v>425</v>
      </c>
      <c r="G45" s="18"/>
      <c r="H45" s="19"/>
    </row>
    <row r="46" spans="1:8" ht="13.5">
      <c r="A46" s="20"/>
      <c r="B46" s="325"/>
      <c r="C46" s="326"/>
      <c r="D46" s="326"/>
      <c r="E46" s="327"/>
      <c r="F46" s="285" t="s">
        <v>426</v>
      </c>
      <c r="G46" s="18"/>
      <c r="H46" s="19"/>
    </row>
    <row r="47" spans="1:8" ht="13.5">
      <c r="A47" s="277"/>
      <c r="B47" s="328"/>
      <c r="C47" s="329"/>
      <c r="D47" s="329"/>
      <c r="E47" s="330"/>
      <c r="F47" s="285" t="s">
        <v>577</v>
      </c>
      <c r="G47" s="18"/>
      <c r="H47" s="19"/>
    </row>
    <row r="48" spans="1:8" ht="13.5">
      <c r="A48" s="277"/>
      <c r="B48" s="331" t="s">
        <v>583</v>
      </c>
      <c r="C48" s="332"/>
      <c r="D48" s="332"/>
      <c r="E48" s="333"/>
      <c r="F48" s="285" t="s">
        <v>578</v>
      </c>
      <c r="G48" s="18"/>
      <c r="H48" s="19"/>
    </row>
    <row r="49" spans="1:8" ht="13.5">
      <c r="A49" s="277"/>
      <c r="B49" s="334"/>
      <c r="C49" s="335"/>
      <c r="D49" s="335"/>
      <c r="E49" s="336"/>
      <c r="F49" s="287" t="s">
        <v>579</v>
      </c>
      <c r="G49" s="18"/>
      <c r="H49" s="19"/>
    </row>
    <row r="50" spans="1:8" ht="13.5">
      <c r="A50" s="277"/>
      <c r="B50" s="334"/>
      <c r="C50" s="335"/>
      <c r="D50" s="335"/>
      <c r="E50" s="336"/>
      <c r="F50" s="287" t="s">
        <v>580</v>
      </c>
      <c r="G50" s="18"/>
      <c r="H50" s="19"/>
    </row>
    <row r="51" spans="1:8" ht="13.5">
      <c r="A51" s="281"/>
      <c r="B51" s="334"/>
      <c r="C51" s="335"/>
      <c r="D51" s="335"/>
      <c r="E51" s="336"/>
      <c r="F51" s="287" t="s">
        <v>598</v>
      </c>
      <c r="G51" s="18"/>
      <c r="H51" s="19"/>
    </row>
    <row r="52" spans="1:8" ht="13.5">
      <c r="A52" s="277"/>
      <c r="B52" s="334"/>
      <c r="C52" s="335"/>
      <c r="D52" s="335"/>
      <c r="E52" s="336"/>
      <c r="F52" s="287" t="s">
        <v>581</v>
      </c>
      <c r="G52" s="18"/>
      <c r="H52" s="19"/>
    </row>
    <row r="53" spans="1:8" ht="13.5">
      <c r="A53" s="277"/>
      <c r="B53" s="278"/>
      <c r="C53" s="279"/>
      <c r="D53" s="279"/>
      <c r="E53" s="280"/>
      <c r="F53" s="287" t="s">
        <v>582</v>
      </c>
      <c r="G53" s="18"/>
      <c r="H53" s="19"/>
    </row>
    <row r="54" spans="1:8" ht="13.5">
      <c r="A54" s="20"/>
      <c r="B54" s="322" t="s">
        <v>427</v>
      </c>
      <c r="C54" s="323"/>
      <c r="D54" s="323"/>
      <c r="E54" s="324"/>
      <c r="F54" s="287" t="s">
        <v>11</v>
      </c>
      <c r="G54" s="18"/>
      <c r="H54" s="19"/>
    </row>
    <row r="55" spans="1:8" ht="13.5">
      <c r="A55" s="20"/>
      <c r="B55" s="325"/>
      <c r="C55" s="326"/>
      <c r="D55" s="326"/>
      <c r="E55" s="327"/>
      <c r="F55" s="287" t="s">
        <v>428</v>
      </c>
      <c r="G55" s="18"/>
      <c r="H55" s="19"/>
    </row>
    <row r="56" spans="1:8" ht="13.5">
      <c r="A56" s="20"/>
      <c r="B56" s="322" t="s">
        <v>82</v>
      </c>
      <c r="C56" s="323"/>
      <c r="D56" s="323"/>
      <c r="E56" s="324"/>
      <c r="F56" s="286" t="s">
        <v>429</v>
      </c>
      <c r="G56" s="18"/>
      <c r="H56" s="19"/>
    </row>
    <row r="57" spans="1:8" ht="13.5">
      <c r="A57" s="20"/>
      <c r="B57" s="325"/>
      <c r="C57" s="326"/>
      <c r="D57" s="326"/>
      <c r="E57" s="327"/>
      <c r="F57" s="285" t="s">
        <v>12</v>
      </c>
      <c r="G57" s="18"/>
      <c r="H57" s="19"/>
    </row>
    <row r="58" spans="1:8" ht="13.5">
      <c r="A58" s="20"/>
      <c r="B58" s="325"/>
      <c r="C58" s="326"/>
      <c r="D58" s="326"/>
      <c r="E58" s="327"/>
      <c r="F58" s="285" t="s">
        <v>124</v>
      </c>
      <c r="G58" s="18"/>
      <c r="H58" s="19"/>
    </row>
    <row r="59" spans="1:8" ht="13.5">
      <c r="A59" s="20"/>
      <c r="B59" s="325"/>
      <c r="C59" s="326"/>
      <c r="D59" s="326"/>
      <c r="E59" s="327"/>
      <c r="F59" s="285" t="s">
        <v>125</v>
      </c>
      <c r="G59" s="18"/>
      <c r="H59" s="19"/>
    </row>
    <row r="60" spans="1:8" ht="13.5">
      <c r="A60" s="20"/>
      <c r="B60" s="325"/>
      <c r="C60" s="326"/>
      <c r="D60" s="326"/>
      <c r="E60" s="327"/>
      <c r="F60" s="285" t="s">
        <v>126</v>
      </c>
      <c r="G60" s="18"/>
      <c r="H60" s="19"/>
    </row>
    <row r="61" spans="1:8" ht="13.5">
      <c r="A61" s="20"/>
      <c r="B61" s="325"/>
      <c r="C61" s="326"/>
      <c r="D61" s="326"/>
      <c r="E61" s="327"/>
      <c r="F61" s="285" t="s">
        <v>430</v>
      </c>
      <c r="G61" s="18"/>
      <c r="H61" s="19"/>
    </row>
    <row r="62" spans="1:8" ht="13.5">
      <c r="A62" s="20"/>
      <c r="B62" s="325"/>
      <c r="C62" s="326"/>
      <c r="D62" s="326"/>
      <c r="E62" s="327"/>
      <c r="F62" s="285" t="s">
        <v>431</v>
      </c>
      <c r="G62" s="18"/>
      <c r="H62" s="19"/>
    </row>
    <row r="63" spans="1:8" ht="13.5">
      <c r="A63" s="20"/>
      <c r="B63" s="325"/>
      <c r="C63" s="326"/>
      <c r="D63" s="326"/>
      <c r="E63" s="327"/>
      <c r="F63" s="285" t="s">
        <v>127</v>
      </c>
      <c r="G63" s="18"/>
      <c r="H63" s="19"/>
    </row>
    <row r="64" spans="1:8" ht="13.5">
      <c r="A64" s="20"/>
      <c r="B64" s="322" t="s">
        <v>83</v>
      </c>
      <c r="C64" s="323"/>
      <c r="D64" s="323"/>
      <c r="E64" s="324"/>
      <c r="F64" s="285" t="s">
        <v>13</v>
      </c>
      <c r="G64" s="18"/>
      <c r="H64" s="19"/>
    </row>
    <row r="65" spans="1:8" ht="13.5">
      <c r="A65" s="20"/>
      <c r="B65" s="325"/>
      <c r="C65" s="326"/>
      <c r="D65" s="326"/>
      <c r="E65" s="327"/>
      <c r="F65" s="285" t="s">
        <v>14</v>
      </c>
      <c r="G65" s="18"/>
      <c r="H65" s="19"/>
    </row>
    <row r="66" spans="1:8" ht="13.5">
      <c r="A66" s="20"/>
      <c r="B66" s="325"/>
      <c r="C66" s="326"/>
      <c r="D66" s="326"/>
      <c r="E66" s="327"/>
      <c r="F66" s="285" t="s">
        <v>15</v>
      </c>
      <c r="G66" s="18"/>
      <c r="H66" s="19"/>
    </row>
    <row r="67" spans="1:8" ht="13.5">
      <c r="A67" s="20"/>
      <c r="B67" s="325"/>
      <c r="C67" s="326"/>
      <c r="D67" s="326"/>
      <c r="E67" s="327"/>
      <c r="F67" s="285" t="s">
        <v>16</v>
      </c>
      <c r="G67" s="18"/>
      <c r="H67" s="19"/>
    </row>
    <row r="68" spans="1:8" ht="13.5">
      <c r="A68" s="20"/>
      <c r="B68" s="325"/>
      <c r="C68" s="326"/>
      <c r="D68" s="326"/>
      <c r="E68" s="327"/>
      <c r="F68" s="285" t="s">
        <v>433</v>
      </c>
      <c r="G68" s="18"/>
      <c r="H68" s="19"/>
    </row>
    <row r="69" spans="1:8" ht="13.5">
      <c r="A69" s="20"/>
      <c r="B69" s="325"/>
      <c r="C69" s="326"/>
      <c r="D69" s="326"/>
      <c r="E69" s="327"/>
      <c r="F69" s="285" t="s">
        <v>585</v>
      </c>
      <c r="G69" s="18"/>
      <c r="H69" s="19"/>
    </row>
    <row r="70" spans="1:8" ht="13.5">
      <c r="A70" s="20"/>
      <c r="B70" s="325"/>
      <c r="C70" s="326"/>
      <c r="D70" s="326"/>
      <c r="E70" s="327"/>
      <c r="F70" s="285" t="s">
        <v>586</v>
      </c>
      <c r="G70" s="18"/>
      <c r="H70" s="19"/>
    </row>
    <row r="71" spans="1:8" ht="13.5">
      <c r="A71" s="20"/>
      <c r="B71" s="325"/>
      <c r="C71" s="326"/>
      <c r="D71" s="326"/>
      <c r="E71" s="327"/>
      <c r="F71" s="285" t="s">
        <v>587</v>
      </c>
      <c r="G71" s="18"/>
      <c r="H71" s="19"/>
    </row>
    <row r="72" spans="1:8" ht="13.5">
      <c r="A72" s="20"/>
      <c r="B72" s="325"/>
      <c r="C72" s="326"/>
      <c r="D72" s="326"/>
      <c r="E72" s="327"/>
      <c r="F72" s="285" t="s">
        <v>588</v>
      </c>
      <c r="G72" s="18"/>
      <c r="H72" s="19"/>
    </row>
    <row r="73" spans="1:8" ht="13.5">
      <c r="A73" s="20"/>
      <c r="B73" s="328"/>
      <c r="C73" s="329"/>
      <c r="D73" s="329"/>
      <c r="E73" s="330"/>
      <c r="F73" s="285" t="s">
        <v>589</v>
      </c>
      <c r="G73" s="18"/>
      <c r="H73" s="19"/>
    </row>
    <row r="74" spans="1:8" ht="13.5">
      <c r="A74" s="20"/>
      <c r="B74" s="322" t="s">
        <v>432</v>
      </c>
      <c r="C74" s="323"/>
      <c r="D74" s="323"/>
      <c r="E74" s="324"/>
      <c r="F74" s="286" t="s">
        <v>599</v>
      </c>
      <c r="G74" s="18"/>
      <c r="H74" s="19"/>
    </row>
    <row r="75" spans="1:8" ht="13.5">
      <c r="A75" s="20"/>
      <c r="B75" s="325"/>
      <c r="C75" s="326"/>
      <c r="D75" s="326"/>
      <c r="E75" s="327"/>
      <c r="F75" s="285" t="s">
        <v>600</v>
      </c>
      <c r="G75" s="18"/>
      <c r="H75" s="19"/>
    </row>
    <row r="76" spans="1:8" ht="13.5">
      <c r="A76" s="20"/>
      <c r="B76" s="325"/>
      <c r="C76" s="326"/>
      <c r="D76" s="326"/>
      <c r="E76" s="327"/>
      <c r="F76" s="285" t="s">
        <v>601</v>
      </c>
      <c r="G76" s="18"/>
      <c r="H76" s="19"/>
    </row>
    <row r="77" spans="1:8" ht="13.5">
      <c r="A77" s="20"/>
      <c r="B77" s="325"/>
      <c r="C77" s="326"/>
      <c r="D77" s="326"/>
      <c r="E77" s="327"/>
      <c r="F77" s="285" t="s">
        <v>602</v>
      </c>
      <c r="G77" s="18"/>
      <c r="H77" s="19"/>
    </row>
    <row r="78" spans="1:8" ht="13.5">
      <c r="A78" s="20"/>
      <c r="B78" s="328"/>
      <c r="C78" s="329"/>
      <c r="D78" s="329"/>
      <c r="E78" s="330"/>
      <c r="F78" s="285" t="s">
        <v>603</v>
      </c>
      <c r="G78" s="18"/>
      <c r="H78" s="19"/>
    </row>
    <row r="79" spans="1:8" ht="13.5">
      <c r="A79" s="20"/>
      <c r="B79" s="322" t="s">
        <v>84</v>
      </c>
      <c r="C79" s="323"/>
      <c r="D79" s="323"/>
      <c r="E79" s="324"/>
      <c r="F79" s="285" t="s">
        <v>584</v>
      </c>
      <c r="G79" s="18"/>
      <c r="H79" s="19"/>
    </row>
    <row r="80" spans="1:8" ht="13.5">
      <c r="A80" s="348" t="s">
        <v>434</v>
      </c>
      <c r="B80" s="338"/>
      <c r="C80" s="338"/>
      <c r="D80" s="338"/>
      <c r="E80" s="338"/>
      <c r="F80" s="338"/>
      <c r="G80" s="338"/>
      <c r="H80" s="354"/>
    </row>
    <row r="81" spans="1:8" ht="13.5">
      <c r="A81" s="22"/>
      <c r="B81" s="374" t="s">
        <v>435</v>
      </c>
      <c r="C81" s="355"/>
      <c r="D81" s="355"/>
      <c r="E81" s="375"/>
      <c r="F81" s="285" t="s">
        <v>436</v>
      </c>
      <c r="G81" s="18"/>
      <c r="H81" s="19"/>
    </row>
    <row r="82" spans="1:8" ht="13.5">
      <c r="A82" s="371"/>
      <c r="B82" s="322" t="s">
        <v>92</v>
      </c>
      <c r="C82" s="323"/>
      <c r="D82" s="323"/>
      <c r="E82" s="324"/>
      <c r="F82" s="285" t="s">
        <v>86</v>
      </c>
      <c r="G82" s="24"/>
      <c r="H82" s="19"/>
    </row>
    <row r="83" spans="1:8" ht="13.5">
      <c r="A83" s="371"/>
      <c r="B83" s="325"/>
      <c r="C83" s="326"/>
      <c r="D83" s="326"/>
      <c r="E83" s="327"/>
      <c r="F83" s="285" t="s">
        <v>87</v>
      </c>
      <c r="G83" s="24"/>
      <c r="H83" s="19"/>
    </row>
    <row r="84" spans="1:8" ht="13.5">
      <c r="A84" s="371"/>
      <c r="B84" s="325"/>
      <c r="C84" s="326"/>
      <c r="D84" s="326"/>
      <c r="E84" s="327"/>
      <c r="F84" s="285" t="s">
        <v>88</v>
      </c>
      <c r="G84" s="24"/>
      <c r="H84" s="19"/>
    </row>
    <row r="85" spans="1:8" ht="13.5">
      <c r="A85" s="371"/>
      <c r="B85" s="325"/>
      <c r="C85" s="326"/>
      <c r="D85" s="326"/>
      <c r="E85" s="327"/>
      <c r="F85" s="285" t="s">
        <v>437</v>
      </c>
      <c r="G85" s="24"/>
      <c r="H85" s="19"/>
    </row>
    <row r="86" spans="1:8" ht="13.5">
      <c r="A86" s="371"/>
      <c r="B86" s="325"/>
      <c r="C86" s="326"/>
      <c r="D86" s="326"/>
      <c r="E86" s="327"/>
      <c r="F86" s="285" t="s">
        <v>89</v>
      </c>
      <c r="G86" s="24"/>
      <c r="H86" s="19"/>
    </row>
    <row r="87" spans="1:8" ht="13.5">
      <c r="A87" s="371"/>
      <c r="B87" s="325"/>
      <c r="C87" s="326"/>
      <c r="D87" s="326"/>
      <c r="E87" s="327"/>
      <c r="F87" s="285" t="s">
        <v>90</v>
      </c>
      <c r="G87" s="24"/>
      <c r="H87" s="19"/>
    </row>
    <row r="88" spans="1:8" ht="13.5">
      <c r="A88" s="371"/>
      <c r="B88" s="325"/>
      <c r="C88" s="326"/>
      <c r="D88" s="326"/>
      <c r="E88" s="327"/>
      <c r="F88" s="285" t="s">
        <v>438</v>
      </c>
      <c r="G88" s="24"/>
      <c r="H88" s="19"/>
    </row>
    <row r="89" spans="1:8" ht="13.5">
      <c r="A89" s="371"/>
      <c r="B89" s="325"/>
      <c r="C89" s="326"/>
      <c r="D89" s="326"/>
      <c r="E89" s="327"/>
      <c r="F89" s="285" t="s">
        <v>312</v>
      </c>
      <c r="G89" s="24"/>
      <c r="H89" s="19"/>
    </row>
    <row r="90" spans="1:8" ht="13.5">
      <c r="A90" s="371"/>
      <c r="B90" s="325"/>
      <c r="C90" s="326"/>
      <c r="D90" s="326"/>
      <c r="E90" s="327"/>
      <c r="F90" s="285" t="s">
        <v>91</v>
      </c>
      <c r="G90" s="24"/>
      <c r="H90" s="19"/>
    </row>
    <row r="91" spans="1:8" ht="13.5">
      <c r="A91" s="371"/>
      <c r="B91" s="325"/>
      <c r="C91" s="326"/>
      <c r="D91" s="326"/>
      <c r="E91" s="327"/>
      <c r="F91" s="285" t="s">
        <v>439</v>
      </c>
      <c r="G91" s="24"/>
      <c r="H91" s="19"/>
    </row>
    <row r="92" spans="1:8" ht="13.5">
      <c r="A92" s="371"/>
      <c r="B92" s="322" t="s">
        <v>123</v>
      </c>
      <c r="C92" s="323"/>
      <c r="D92" s="323"/>
      <c r="E92" s="324"/>
      <c r="F92" s="285" t="s">
        <v>128</v>
      </c>
      <c r="G92" s="24"/>
      <c r="H92" s="19"/>
    </row>
    <row r="93" spans="1:8" ht="13.5">
      <c r="A93" s="371"/>
      <c r="B93" s="325"/>
      <c r="C93" s="326"/>
      <c r="D93" s="326"/>
      <c r="E93" s="327"/>
      <c r="F93" s="285" t="s">
        <v>129</v>
      </c>
      <c r="G93" s="24"/>
      <c r="H93" s="19"/>
    </row>
    <row r="94" spans="1:8" ht="13.5">
      <c r="A94" s="371"/>
      <c r="B94" s="322" t="s">
        <v>79</v>
      </c>
      <c r="C94" s="323"/>
      <c r="D94" s="323"/>
      <c r="E94" s="324"/>
      <c r="F94" s="285" t="s">
        <v>93</v>
      </c>
      <c r="G94" s="24"/>
      <c r="H94" s="19"/>
    </row>
    <row r="95" spans="1:8" ht="13.5">
      <c r="A95" s="371"/>
      <c r="B95" s="325"/>
      <c r="C95" s="326"/>
      <c r="D95" s="326"/>
      <c r="E95" s="327"/>
      <c r="F95" s="285" t="s">
        <v>94</v>
      </c>
      <c r="G95" s="24"/>
      <c r="H95" s="19"/>
    </row>
    <row r="96" spans="1:8" ht="13.5">
      <c r="A96" s="371"/>
      <c r="B96" s="325"/>
      <c r="C96" s="326"/>
      <c r="D96" s="326"/>
      <c r="E96" s="327"/>
      <c r="F96" s="285" t="s">
        <v>440</v>
      </c>
      <c r="G96" s="24"/>
      <c r="H96" s="19"/>
    </row>
    <row r="97" spans="1:8" ht="13.5">
      <c r="A97" s="372"/>
      <c r="B97" s="328"/>
      <c r="C97" s="329"/>
      <c r="D97" s="329"/>
      <c r="E97" s="330"/>
      <c r="F97" s="285" t="s">
        <v>441</v>
      </c>
      <c r="G97" s="24"/>
      <c r="H97" s="19"/>
    </row>
    <row r="98" spans="1:8" ht="13.5">
      <c r="A98" s="351" t="s">
        <v>24</v>
      </c>
      <c r="B98" s="352"/>
      <c r="C98" s="352"/>
      <c r="D98" s="352"/>
      <c r="E98" s="352"/>
      <c r="F98" s="352"/>
      <c r="G98" s="352"/>
      <c r="H98" s="353"/>
    </row>
    <row r="99" spans="1:8" ht="13.5">
      <c r="A99" s="348" t="s">
        <v>99</v>
      </c>
      <c r="B99" s="338"/>
      <c r="C99" s="338"/>
      <c r="D99" s="338"/>
      <c r="E99" s="338"/>
      <c r="F99" s="338"/>
      <c r="G99" s="338"/>
      <c r="H99" s="354"/>
    </row>
    <row r="100" spans="1:8" ht="13.5">
      <c r="A100" s="371"/>
      <c r="B100" s="373" t="s">
        <v>100</v>
      </c>
      <c r="C100" s="373"/>
      <c r="D100" s="373"/>
      <c r="E100" s="373"/>
      <c r="F100" s="288" t="s">
        <v>442</v>
      </c>
      <c r="G100" s="24"/>
      <c r="H100" s="25"/>
    </row>
    <row r="101" spans="1:8" ht="13.5">
      <c r="A101" s="371"/>
      <c r="B101" s="373"/>
      <c r="C101" s="373"/>
      <c r="D101" s="373"/>
      <c r="E101" s="373"/>
      <c r="F101" s="288" t="s">
        <v>95</v>
      </c>
      <c r="G101" s="24"/>
      <c r="H101" s="25"/>
    </row>
    <row r="102" spans="1:8" ht="13.5">
      <c r="A102" s="371"/>
      <c r="B102" s="373"/>
      <c r="C102" s="373"/>
      <c r="D102" s="373"/>
      <c r="E102" s="373"/>
      <c r="F102" s="288" t="s">
        <v>443</v>
      </c>
      <c r="G102" s="24"/>
      <c r="H102" s="25"/>
    </row>
    <row r="103" spans="1:8" ht="13.5">
      <c r="A103" s="371"/>
      <c r="B103" s="373"/>
      <c r="C103" s="373"/>
      <c r="D103" s="373"/>
      <c r="E103" s="373"/>
      <c r="F103" s="288" t="s">
        <v>96</v>
      </c>
      <c r="G103" s="24"/>
      <c r="H103" s="25"/>
    </row>
    <row r="104" spans="1:8" ht="13.5">
      <c r="A104" s="372"/>
      <c r="B104" s="373"/>
      <c r="C104" s="373"/>
      <c r="D104" s="373"/>
      <c r="E104" s="373"/>
      <c r="F104" s="288" t="s">
        <v>358</v>
      </c>
      <c r="G104" s="24"/>
      <c r="H104" s="25"/>
    </row>
    <row r="105" spans="1:8" ht="13.5">
      <c r="A105" s="348" t="s">
        <v>85</v>
      </c>
      <c r="B105" s="338"/>
      <c r="C105" s="338"/>
      <c r="D105" s="338"/>
      <c r="E105" s="338"/>
      <c r="F105" s="338"/>
      <c r="G105" s="338"/>
      <c r="H105" s="354"/>
    </row>
    <row r="106" spans="1:8" ht="13.5">
      <c r="A106" s="371"/>
      <c r="B106" s="373" t="s">
        <v>130</v>
      </c>
      <c r="C106" s="373"/>
      <c r="D106" s="373"/>
      <c r="E106" s="373"/>
      <c r="F106" s="288" t="s">
        <v>131</v>
      </c>
      <c r="G106" s="24"/>
      <c r="H106" s="25"/>
    </row>
    <row r="107" spans="1:8" ht="13.5">
      <c r="A107" s="372"/>
      <c r="B107" s="373" t="s">
        <v>79</v>
      </c>
      <c r="C107" s="373"/>
      <c r="D107" s="373"/>
      <c r="E107" s="373"/>
      <c r="F107" s="288" t="s">
        <v>97</v>
      </c>
      <c r="G107" s="24"/>
      <c r="H107" s="25"/>
    </row>
    <row r="108" spans="1:8" ht="13.5">
      <c r="A108" s="351" t="s">
        <v>25</v>
      </c>
      <c r="B108" s="352"/>
      <c r="C108" s="352"/>
      <c r="D108" s="352"/>
      <c r="E108" s="352"/>
      <c r="F108" s="352"/>
      <c r="G108" s="352"/>
      <c r="H108" s="353"/>
    </row>
    <row r="109" spans="1:8" customFormat="1" ht="13.5">
      <c r="A109" s="362" t="s">
        <v>359</v>
      </c>
      <c r="B109" s="363"/>
      <c r="C109" s="363"/>
      <c r="D109" s="363"/>
      <c r="E109" s="363"/>
      <c r="F109" s="363"/>
      <c r="G109" s="363"/>
      <c r="H109" s="364"/>
    </row>
    <row r="110" spans="1:8" ht="13.5">
      <c r="A110" s="20"/>
      <c r="B110" s="322" t="s">
        <v>444</v>
      </c>
      <c r="C110" s="323"/>
      <c r="D110" s="323"/>
      <c r="E110" s="324"/>
      <c r="F110" s="285" t="s">
        <v>445</v>
      </c>
      <c r="G110" s="24"/>
      <c r="H110" s="19"/>
    </row>
    <row r="111" spans="1:8" ht="13.5">
      <c r="A111" s="20"/>
      <c r="B111" s="325"/>
      <c r="C111" s="326"/>
      <c r="D111" s="326"/>
      <c r="E111" s="327"/>
      <c r="F111" s="285" t="s">
        <v>132</v>
      </c>
      <c r="G111" s="24"/>
      <c r="H111" s="19"/>
    </row>
    <row r="112" spans="1:8" ht="13.5">
      <c r="A112" s="20"/>
      <c r="B112" s="325"/>
      <c r="C112" s="326"/>
      <c r="D112" s="326"/>
      <c r="E112" s="327"/>
      <c r="F112" s="285" t="s">
        <v>446</v>
      </c>
      <c r="G112" s="24"/>
      <c r="H112" s="19"/>
    </row>
    <row r="113" spans="1:8" ht="13.5">
      <c r="A113" s="20"/>
      <c r="B113" s="325"/>
      <c r="C113" s="326"/>
      <c r="D113" s="326"/>
      <c r="E113" s="327"/>
      <c r="F113" s="285" t="s">
        <v>447</v>
      </c>
      <c r="G113" s="24"/>
      <c r="H113" s="19"/>
    </row>
    <row r="114" spans="1:8" ht="13.5">
      <c r="A114" s="20"/>
      <c r="B114" s="325"/>
      <c r="C114" s="326"/>
      <c r="D114" s="326"/>
      <c r="E114" s="327"/>
      <c r="F114" s="286" t="s">
        <v>133</v>
      </c>
      <c r="G114" s="18"/>
      <c r="H114" s="19"/>
    </row>
    <row r="115" spans="1:8" ht="13.5">
      <c r="A115" s="20"/>
      <c r="B115" s="325"/>
      <c r="C115" s="326"/>
      <c r="D115" s="326"/>
      <c r="E115" s="327"/>
      <c r="F115" s="286" t="s">
        <v>448</v>
      </c>
      <c r="G115" s="18"/>
      <c r="H115" s="19"/>
    </row>
    <row r="116" spans="1:8" ht="13.5">
      <c r="A116" s="20"/>
      <c r="B116" s="322" t="s">
        <v>449</v>
      </c>
      <c r="C116" s="323"/>
      <c r="D116" s="323"/>
      <c r="E116" s="324"/>
      <c r="F116" s="285" t="s">
        <v>450</v>
      </c>
      <c r="G116" s="18"/>
      <c r="H116" s="19"/>
    </row>
    <row r="117" spans="1:8" ht="13.5">
      <c r="A117" s="20"/>
      <c r="B117" s="325"/>
      <c r="C117" s="326"/>
      <c r="D117" s="326"/>
      <c r="E117" s="327"/>
      <c r="F117" s="285" t="s">
        <v>451</v>
      </c>
      <c r="G117" s="18"/>
      <c r="H117" s="19"/>
    </row>
    <row r="118" spans="1:8" ht="13.5">
      <c r="A118" s="20"/>
      <c r="B118" s="325"/>
      <c r="C118" s="326"/>
      <c r="D118" s="326"/>
      <c r="E118" s="327"/>
      <c r="F118" s="285" t="s">
        <v>17</v>
      </c>
      <c r="G118" s="18"/>
      <c r="H118" s="19"/>
    </row>
    <row r="119" spans="1:8" ht="13.5">
      <c r="A119" s="277"/>
      <c r="B119" s="328"/>
      <c r="C119" s="329"/>
      <c r="D119" s="329"/>
      <c r="E119" s="330"/>
      <c r="F119" s="285" t="s">
        <v>590</v>
      </c>
      <c r="G119" s="18"/>
      <c r="H119" s="19"/>
    </row>
    <row r="120" spans="1:8" ht="13.5">
      <c r="A120" s="20"/>
      <c r="B120" s="322" t="s">
        <v>452</v>
      </c>
      <c r="C120" s="323"/>
      <c r="D120" s="323"/>
      <c r="E120" s="324"/>
      <c r="F120" s="285" t="s">
        <v>453</v>
      </c>
      <c r="G120" s="18"/>
      <c r="H120" s="19"/>
    </row>
    <row r="121" spans="1:8" ht="13.5">
      <c r="A121" s="20"/>
      <c r="B121" s="325"/>
      <c r="C121" s="326"/>
      <c r="D121" s="326"/>
      <c r="E121" s="327"/>
      <c r="F121" s="285" t="s">
        <v>18</v>
      </c>
      <c r="G121" s="18"/>
      <c r="H121" s="19"/>
    </row>
    <row r="122" spans="1:8" ht="13.5">
      <c r="A122" s="20"/>
      <c r="B122" s="325"/>
      <c r="C122" s="326"/>
      <c r="D122" s="326"/>
      <c r="E122" s="327"/>
      <c r="F122" s="285" t="s">
        <v>454</v>
      </c>
      <c r="G122" s="18"/>
      <c r="H122" s="19"/>
    </row>
    <row r="123" spans="1:8" ht="13.5">
      <c r="A123" s="20"/>
      <c r="B123" s="325"/>
      <c r="C123" s="326"/>
      <c r="D123" s="326"/>
      <c r="E123" s="327"/>
      <c r="F123" s="285" t="s">
        <v>19</v>
      </c>
      <c r="G123" s="18"/>
      <c r="H123" s="19"/>
    </row>
    <row r="124" spans="1:8" ht="13.5">
      <c r="A124" s="20"/>
      <c r="B124" s="337" t="s">
        <v>102</v>
      </c>
      <c r="C124" s="338"/>
      <c r="D124" s="338"/>
      <c r="E124" s="339"/>
      <c r="F124" s="285" t="s">
        <v>455</v>
      </c>
      <c r="G124" s="18"/>
      <c r="H124" s="19"/>
    </row>
    <row r="125" spans="1:8" ht="13.5">
      <c r="A125" s="20"/>
      <c r="B125" s="344"/>
      <c r="C125" s="345"/>
      <c r="D125" s="345"/>
      <c r="E125" s="346"/>
      <c r="F125" s="285" t="s">
        <v>456</v>
      </c>
      <c r="G125" s="18"/>
      <c r="H125" s="19"/>
    </row>
    <row r="126" spans="1:8" ht="13.5">
      <c r="A126" s="20"/>
      <c r="B126" s="344"/>
      <c r="C126" s="345"/>
      <c r="D126" s="345"/>
      <c r="E126" s="346"/>
      <c r="F126" s="285" t="s">
        <v>20</v>
      </c>
      <c r="G126" s="18"/>
      <c r="H126" s="19"/>
    </row>
    <row r="127" spans="1:8" ht="13.5">
      <c r="A127" s="20"/>
      <c r="B127" s="344"/>
      <c r="C127" s="345"/>
      <c r="D127" s="345"/>
      <c r="E127" s="346"/>
      <c r="F127" s="285" t="s">
        <v>457</v>
      </c>
      <c r="G127" s="18"/>
      <c r="H127" s="19"/>
    </row>
    <row r="128" spans="1:8" ht="13.5">
      <c r="A128" s="20"/>
      <c r="B128" s="340"/>
      <c r="C128" s="341"/>
      <c r="D128" s="341"/>
      <c r="E128" s="342"/>
      <c r="F128" s="285" t="s">
        <v>458</v>
      </c>
      <c r="G128" s="18"/>
      <c r="H128" s="19"/>
    </row>
    <row r="129" spans="1:8" ht="13.5">
      <c r="A129" s="20"/>
      <c r="B129" s="343" t="s">
        <v>459</v>
      </c>
      <c r="C129" s="343"/>
      <c r="D129" s="343"/>
      <c r="E129" s="343"/>
      <c r="F129" s="285" t="s">
        <v>21</v>
      </c>
      <c r="G129" s="18"/>
      <c r="H129" s="19"/>
    </row>
    <row r="130" spans="1:8" ht="13.5">
      <c r="A130" s="20"/>
      <c r="B130" s="343"/>
      <c r="C130" s="343"/>
      <c r="D130" s="343"/>
      <c r="E130" s="343"/>
      <c r="F130" s="285" t="s">
        <v>22</v>
      </c>
      <c r="G130" s="18"/>
      <c r="H130" s="19"/>
    </row>
    <row r="131" spans="1:8" ht="13.5">
      <c r="A131" s="20"/>
      <c r="B131" s="347"/>
      <c r="C131" s="347"/>
      <c r="D131" s="347"/>
      <c r="E131" s="347"/>
      <c r="F131" s="285" t="s">
        <v>104</v>
      </c>
      <c r="G131" s="24"/>
      <c r="H131" s="25"/>
    </row>
    <row r="132" spans="1:8" ht="13.5" customHeight="1">
      <c r="A132" s="362" t="s">
        <v>360</v>
      </c>
      <c r="B132" s="363"/>
      <c r="C132" s="363"/>
      <c r="D132" s="363"/>
      <c r="E132" s="363"/>
      <c r="F132" s="363"/>
      <c r="G132" s="363"/>
      <c r="H132" s="364"/>
    </row>
    <row r="133" spans="1:8" ht="13.5" customHeight="1">
      <c r="A133" s="20"/>
      <c r="B133" s="322" t="s">
        <v>444</v>
      </c>
      <c r="C133" s="323"/>
      <c r="D133" s="323"/>
      <c r="E133" s="324"/>
      <c r="F133" s="285" t="s">
        <v>362</v>
      </c>
      <c r="G133" s="24"/>
      <c r="H133" s="19"/>
    </row>
    <row r="134" spans="1:8" ht="13.5" customHeight="1">
      <c r="A134" s="20"/>
      <c r="B134" s="325"/>
      <c r="C134" s="326"/>
      <c r="D134" s="326"/>
      <c r="E134" s="327"/>
      <c r="F134" s="285" t="s">
        <v>380</v>
      </c>
      <c r="G134" s="24"/>
      <c r="H134" s="19"/>
    </row>
    <row r="135" spans="1:8" ht="13.5">
      <c r="A135" s="20"/>
      <c r="B135" s="325"/>
      <c r="C135" s="326"/>
      <c r="D135" s="326"/>
      <c r="E135" s="327"/>
      <c r="F135" s="285" t="s">
        <v>381</v>
      </c>
      <c r="G135" s="24"/>
      <c r="H135" s="19"/>
    </row>
    <row r="136" spans="1:8" ht="13.5">
      <c r="A136" s="20"/>
      <c r="B136" s="325"/>
      <c r="C136" s="326"/>
      <c r="D136" s="326"/>
      <c r="E136" s="327"/>
      <c r="F136" s="285" t="s">
        <v>382</v>
      </c>
      <c r="G136" s="24"/>
      <c r="H136" s="19"/>
    </row>
    <row r="137" spans="1:8" ht="13.5">
      <c r="A137" s="20"/>
      <c r="B137" s="325"/>
      <c r="C137" s="326"/>
      <c r="D137" s="326"/>
      <c r="E137" s="327"/>
      <c r="F137" s="286" t="s">
        <v>363</v>
      </c>
      <c r="G137" s="18"/>
      <c r="H137" s="19"/>
    </row>
    <row r="138" spans="1:8" ht="13.5">
      <c r="A138" s="20"/>
      <c r="B138" s="325"/>
      <c r="C138" s="326"/>
      <c r="D138" s="326"/>
      <c r="E138" s="327"/>
      <c r="F138" s="286" t="s">
        <v>364</v>
      </c>
      <c r="G138" s="18"/>
      <c r="H138" s="19"/>
    </row>
    <row r="139" spans="1:8" ht="13.5">
      <c r="A139" s="20"/>
      <c r="B139" s="322" t="s">
        <v>449</v>
      </c>
      <c r="C139" s="323"/>
      <c r="D139" s="323"/>
      <c r="E139" s="324"/>
      <c r="F139" s="285" t="s">
        <v>365</v>
      </c>
      <c r="G139" s="18"/>
      <c r="H139" s="19"/>
    </row>
    <row r="140" spans="1:8" ht="13.5">
      <c r="A140" s="20"/>
      <c r="B140" s="325"/>
      <c r="C140" s="326"/>
      <c r="D140" s="326"/>
      <c r="E140" s="327"/>
      <c r="F140" s="285" t="s">
        <v>366</v>
      </c>
      <c r="G140" s="18"/>
      <c r="H140" s="19"/>
    </row>
    <row r="141" spans="1:8" ht="13.5">
      <c r="A141" s="20"/>
      <c r="B141" s="325"/>
      <c r="C141" s="326"/>
      <c r="D141" s="326"/>
      <c r="E141" s="327"/>
      <c r="F141" s="285" t="s">
        <v>367</v>
      </c>
      <c r="G141" s="18"/>
      <c r="H141" s="19"/>
    </row>
    <row r="142" spans="1:8" ht="13.5">
      <c r="A142" s="277"/>
      <c r="B142" s="328"/>
      <c r="C142" s="329"/>
      <c r="D142" s="329"/>
      <c r="E142" s="330"/>
      <c r="F142" s="285" t="s">
        <v>591</v>
      </c>
      <c r="G142" s="18"/>
      <c r="H142" s="19"/>
    </row>
    <row r="143" spans="1:8" ht="13.5">
      <c r="A143" s="20"/>
      <c r="B143" s="322" t="s">
        <v>452</v>
      </c>
      <c r="C143" s="323"/>
      <c r="D143" s="323"/>
      <c r="E143" s="324"/>
      <c r="F143" s="285" t="s">
        <v>368</v>
      </c>
      <c r="G143" s="18"/>
      <c r="H143" s="19"/>
    </row>
    <row r="144" spans="1:8" ht="13.5">
      <c r="A144" s="20"/>
      <c r="B144" s="325"/>
      <c r="C144" s="326"/>
      <c r="D144" s="326"/>
      <c r="E144" s="327"/>
      <c r="F144" s="285" t="s">
        <v>369</v>
      </c>
      <c r="G144" s="18"/>
      <c r="H144" s="19"/>
    </row>
    <row r="145" spans="1:8" ht="13.5">
      <c r="A145" s="20"/>
      <c r="B145" s="325"/>
      <c r="C145" s="326"/>
      <c r="D145" s="326"/>
      <c r="E145" s="327"/>
      <c r="F145" s="285" t="s">
        <v>370</v>
      </c>
      <c r="G145" s="18"/>
      <c r="H145" s="19"/>
    </row>
    <row r="146" spans="1:8" ht="13.5">
      <c r="A146" s="20"/>
      <c r="B146" s="325"/>
      <c r="C146" s="326"/>
      <c r="D146" s="326"/>
      <c r="E146" s="327"/>
      <c r="F146" s="285" t="s">
        <v>371</v>
      </c>
      <c r="G146" s="18"/>
      <c r="H146" s="19"/>
    </row>
    <row r="147" spans="1:8" ht="13.5">
      <c r="A147" s="20"/>
      <c r="B147" s="337" t="s">
        <v>102</v>
      </c>
      <c r="C147" s="338"/>
      <c r="D147" s="338"/>
      <c r="E147" s="339"/>
      <c r="F147" s="285" t="s">
        <v>372</v>
      </c>
      <c r="G147" s="18"/>
      <c r="H147" s="19"/>
    </row>
    <row r="148" spans="1:8" ht="13.5">
      <c r="A148" s="20"/>
      <c r="B148" s="344"/>
      <c r="C148" s="345"/>
      <c r="D148" s="345"/>
      <c r="E148" s="346"/>
      <c r="F148" s="285" t="s">
        <v>373</v>
      </c>
      <c r="G148" s="18"/>
      <c r="H148" s="19"/>
    </row>
    <row r="149" spans="1:8" ht="13.5">
      <c r="A149" s="20"/>
      <c r="B149" s="344"/>
      <c r="C149" s="345"/>
      <c r="D149" s="345"/>
      <c r="E149" s="346"/>
      <c r="F149" s="285" t="s">
        <v>374</v>
      </c>
      <c r="G149" s="18"/>
      <c r="H149" s="19"/>
    </row>
    <row r="150" spans="1:8" ht="13.5">
      <c r="A150" s="20"/>
      <c r="B150" s="344"/>
      <c r="C150" s="345"/>
      <c r="D150" s="345"/>
      <c r="E150" s="346"/>
      <c r="F150" s="285" t="s">
        <v>375</v>
      </c>
      <c r="G150" s="18"/>
      <c r="H150" s="19"/>
    </row>
    <row r="151" spans="1:8" ht="13.5">
      <c r="A151" s="20"/>
      <c r="B151" s="340"/>
      <c r="C151" s="341"/>
      <c r="D151" s="341"/>
      <c r="E151" s="342"/>
      <c r="F151" s="285" t="s">
        <v>376</v>
      </c>
      <c r="G151" s="18"/>
      <c r="H151" s="19"/>
    </row>
    <row r="152" spans="1:8" ht="13.5">
      <c r="A152" s="20"/>
      <c r="B152" s="343" t="s">
        <v>103</v>
      </c>
      <c r="C152" s="343"/>
      <c r="D152" s="343"/>
      <c r="E152" s="343"/>
      <c r="F152" s="285" t="s">
        <v>377</v>
      </c>
      <c r="G152" s="18"/>
      <c r="H152" s="19"/>
    </row>
    <row r="153" spans="1:8" ht="13.5">
      <c r="A153" s="20"/>
      <c r="B153" s="343"/>
      <c r="C153" s="343"/>
      <c r="D153" s="343"/>
      <c r="E153" s="343"/>
      <c r="F153" s="285" t="s">
        <v>378</v>
      </c>
      <c r="G153" s="18"/>
      <c r="H153" s="19"/>
    </row>
    <row r="154" spans="1:8" ht="13.5">
      <c r="A154" s="20"/>
      <c r="B154" s="347"/>
      <c r="C154" s="347"/>
      <c r="D154" s="347"/>
      <c r="E154" s="347"/>
      <c r="F154" s="285" t="s">
        <v>379</v>
      </c>
      <c r="G154" s="24"/>
      <c r="H154" s="25"/>
    </row>
    <row r="155" spans="1:8" ht="13.5">
      <c r="A155" s="362" t="s">
        <v>361</v>
      </c>
      <c r="B155" s="363"/>
      <c r="C155" s="363"/>
      <c r="D155" s="363"/>
      <c r="E155" s="363"/>
      <c r="F155" s="363"/>
      <c r="G155" s="363"/>
      <c r="H155" s="364"/>
    </row>
    <row r="156" spans="1:8" ht="13.5">
      <c r="A156" s="20"/>
      <c r="B156" s="322" t="s">
        <v>100</v>
      </c>
      <c r="C156" s="323"/>
      <c r="D156" s="323"/>
      <c r="E156" s="324"/>
      <c r="F156" s="285" t="s">
        <v>383</v>
      </c>
      <c r="G156" s="24"/>
      <c r="H156" s="19"/>
    </row>
    <row r="157" spans="1:8" ht="13.5">
      <c r="A157" s="20"/>
      <c r="B157" s="325"/>
      <c r="C157" s="326"/>
      <c r="D157" s="326"/>
      <c r="E157" s="327"/>
      <c r="F157" s="285" t="s">
        <v>384</v>
      </c>
      <c r="G157" s="24"/>
      <c r="H157" s="19"/>
    </row>
    <row r="158" spans="1:8" ht="13.5">
      <c r="A158" s="20"/>
      <c r="B158" s="325"/>
      <c r="C158" s="326"/>
      <c r="D158" s="326"/>
      <c r="E158" s="327"/>
      <c r="F158" s="285" t="s">
        <v>385</v>
      </c>
      <c r="G158" s="24"/>
      <c r="H158" s="19"/>
    </row>
    <row r="159" spans="1:8" ht="13.5">
      <c r="A159" s="20"/>
      <c r="B159" s="325"/>
      <c r="C159" s="326"/>
      <c r="D159" s="326"/>
      <c r="E159" s="327"/>
      <c r="F159" s="285" t="s">
        <v>386</v>
      </c>
      <c r="G159" s="24"/>
      <c r="H159" s="19"/>
    </row>
    <row r="160" spans="1:8" ht="13.5">
      <c r="A160" s="20"/>
      <c r="B160" s="322" t="s">
        <v>101</v>
      </c>
      <c r="C160" s="323"/>
      <c r="D160" s="323"/>
      <c r="E160" s="324"/>
      <c r="F160" s="285" t="s">
        <v>387</v>
      </c>
      <c r="G160" s="18"/>
      <c r="H160" s="19"/>
    </row>
    <row r="161" spans="1:8" ht="13.5">
      <c r="A161" s="20"/>
      <c r="B161" s="325"/>
      <c r="C161" s="326"/>
      <c r="D161" s="326"/>
      <c r="E161" s="327"/>
      <c r="F161" s="285" t="s">
        <v>460</v>
      </c>
      <c r="G161" s="18"/>
      <c r="H161" s="19"/>
    </row>
    <row r="162" spans="1:8" ht="13.5">
      <c r="A162" s="20"/>
      <c r="B162" s="325"/>
      <c r="C162" s="326"/>
      <c r="D162" s="326"/>
      <c r="E162" s="327"/>
      <c r="F162" s="285" t="s">
        <v>461</v>
      </c>
      <c r="G162" s="18"/>
      <c r="H162" s="19"/>
    </row>
    <row r="163" spans="1:8" ht="13.5">
      <c r="A163" s="20"/>
      <c r="B163" s="325"/>
      <c r="C163" s="326"/>
      <c r="D163" s="326"/>
      <c r="E163" s="327"/>
      <c r="F163" s="285" t="s">
        <v>388</v>
      </c>
      <c r="G163" s="18"/>
      <c r="H163" s="19"/>
    </row>
    <row r="164" spans="1:8" ht="13.5">
      <c r="A164" s="20"/>
      <c r="B164" s="337" t="s">
        <v>462</v>
      </c>
      <c r="C164" s="338"/>
      <c r="D164" s="338"/>
      <c r="E164" s="339"/>
      <c r="F164" s="285" t="s">
        <v>463</v>
      </c>
      <c r="G164" s="18"/>
      <c r="H164" s="19"/>
    </row>
    <row r="165" spans="1:8" ht="13.5">
      <c r="A165" s="20"/>
      <c r="B165" s="344"/>
      <c r="C165" s="345"/>
      <c r="D165" s="345"/>
      <c r="E165" s="346"/>
      <c r="F165" s="285" t="s">
        <v>389</v>
      </c>
      <c r="G165" s="18"/>
      <c r="H165" s="19"/>
    </row>
    <row r="166" spans="1:8" ht="13.5">
      <c r="A166" s="20"/>
      <c r="B166" s="344"/>
      <c r="C166" s="345"/>
      <c r="D166" s="345"/>
      <c r="E166" s="346"/>
      <c r="F166" s="285" t="s">
        <v>464</v>
      </c>
      <c r="G166" s="18"/>
      <c r="H166" s="19"/>
    </row>
    <row r="167" spans="1:8" ht="13.5">
      <c r="A167" s="348" t="s">
        <v>85</v>
      </c>
      <c r="B167" s="338"/>
      <c r="C167" s="338"/>
      <c r="D167" s="338"/>
      <c r="E167" s="338"/>
      <c r="F167" s="338"/>
      <c r="G167" s="338"/>
      <c r="H167" s="354"/>
    </row>
    <row r="168" spans="1:8" ht="13.5">
      <c r="A168" s="78"/>
      <c r="B168" s="343" t="s">
        <v>98</v>
      </c>
      <c r="C168" s="343"/>
      <c r="D168" s="343"/>
      <c r="E168" s="343"/>
      <c r="F168" s="288" t="s">
        <v>390</v>
      </c>
      <c r="G168" s="24"/>
      <c r="H168" s="19"/>
    </row>
    <row r="169" spans="1:8" ht="13.5">
      <c r="A169" s="78"/>
      <c r="B169" s="343" t="s">
        <v>92</v>
      </c>
      <c r="C169" s="343"/>
      <c r="D169" s="343"/>
      <c r="E169" s="343"/>
      <c r="F169" s="288" t="s">
        <v>391</v>
      </c>
      <c r="G169" s="24"/>
      <c r="H169" s="19"/>
    </row>
    <row r="170" spans="1:8" ht="13.5">
      <c r="A170" s="78"/>
      <c r="B170" s="343" t="s">
        <v>134</v>
      </c>
      <c r="C170" s="343"/>
      <c r="D170" s="343"/>
      <c r="E170" s="343"/>
      <c r="F170" s="288" t="s">
        <v>392</v>
      </c>
      <c r="G170" s="24"/>
      <c r="H170" s="19"/>
    </row>
    <row r="171" spans="1:8" ht="13.5">
      <c r="A171" s="78"/>
      <c r="B171" s="77"/>
      <c r="C171" s="77"/>
      <c r="D171" s="77"/>
      <c r="E171" s="77"/>
      <c r="F171" s="289"/>
      <c r="G171" s="26"/>
      <c r="H171" s="25"/>
    </row>
    <row r="172" spans="1:8" ht="13.5">
      <c r="A172" s="351" t="s">
        <v>592</v>
      </c>
      <c r="B172" s="352"/>
      <c r="C172" s="352"/>
      <c r="D172" s="352"/>
      <c r="E172" s="352"/>
      <c r="F172" s="352"/>
      <c r="G172" s="352"/>
      <c r="H172" s="353"/>
    </row>
    <row r="173" spans="1:8" ht="13.5">
      <c r="A173" s="365"/>
      <c r="B173" s="366"/>
      <c r="C173" s="366"/>
      <c r="D173" s="366"/>
      <c r="E173" s="367"/>
      <c r="F173" s="290" t="s">
        <v>465</v>
      </c>
      <c r="G173" s="18"/>
      <c r="H173" s="19"/>
    </row>
    <row r="174" spans="1:8" ht="13.5">
      <c r="A174" s="368"/>
      <c r="B174" s="369"/>
      <c r="C174" s="369"/>
      <c r="D174" s="369"/>
      <c r="E174" s="370"/>
      <c r="F174" s="290" t="s">
        <v>26</v>
      </c>
      <c r="G174" s="18"/>
      <c r="H174" s="19"/>
    </row>
    <row r="175" spans="1:8" ht="13.5">
      <c r="A175" s="368"/>
      <c r="B175" s="369"/>
      <c r="C175" s="369"/>
      <c r="D175" s="369"/>
      <c r="E175" s="370"/>
      <c r="F175" s="290" t="s">
        <v>393</v>
      </c>
      <c r="G175" s="18"/>
      <c r="H175" s="19"/>
    </row>
    <row r="176" spans="1:8" ht="13.5">
      <c r="A176" s="368"/>
      <c r="B176" s="369"/>
      <c r="C176" s="369"/>
      <c r="D176" s="369"/>
      <c r="E176" s="370"/>
      <c r="F176" s="290" t="s">
        <v>394</v>
      </c>
      <c r="G176" s="18"/>
      <c r="H176" s="19"/>
    </row>
    <row r="177" spans="1:8" ht="13.5">
      <c r="A177" s="351" t="s">
        <v>466</v>
      </c>
      <c r="B177" s="352"/>
      <c r="C177" s="352"/>
      <c r="D177" s="352"/>
      <c r="E177" s="352"/>
      <c r="F177" s="352"/>
      <c r="G177" s="352"/>
      <c r="H177" s="353"/>
    </row>
    <row r="178" spans="1:8" ht="13.5">
      <c r="A178" s="348" t="s">
        <v>105</v>
      </c>
      <c r="B178" s="338"/>
      <c r="C178" s="338"/>
      <c r="D178" s="338"/>
      <c r="E178" s="338"/>
      <c r="F178" s="355"/>
      <c r="G178" s="26"/>
      <c r="H178" s="25"/>
    </row>
    <row r="179" spans="1:8" ht="13.5">
      <c r="A179" s="78"/>
      <c r="B179" s="322"/>
      <c r="C179" s="323"/>
      <c r="D179" s="323"/>
      <c r="E179" s="324"/>
      <c r="F179" s="290" t="s">
        <v>27</v>
      </c>
      <c r="G179" s="18"/>
      <c r="H179" s="19"/>
    </row>
    <row r="180" spans="1:8" ht="13.5">
      <c r="A180" s="78"/>
      <c r="B180" s="325"/>
      <c r="C180" s="326"/>
      <c r="D180" s="326"/>
      <c r="E180" s="327"/>
      <c r="F180" s="290" t="s">
        <v>28</v>
      </c>
      <c r="G180" s="18"/>
      <c r="H180" s="19"/>
    </row>
    <row r="181" spans="1:8" ht="13.5">
      <c r="A181" s="78"/>
      <c r="B181" s="325"/>
      <c r="C181" s="326"/>
      <c r="D181" s="326"/>
      <c r="E181" s="327"/>
      <c r="F181" s="290" t="s">
        <v>29</v>
      </c>
      <c r="G181" s="18"/>
      <c r="H181" s="19"/>
    </row>
    <row r="182" spans="1:8" ht="13.5">
      <c r="A182" s="78"/>
      <c r="B182" s="325"/>
      <c r="C182" s="326"/>
      <c r="D182" s="326"/>
      <c r="E182" s="327"/>
      <c r="F182" s="290" t="s">
        <v>467</v>
      </c>
      <c r="G182" s="18"/>
      <c r="H182" s="19"/>
    </row>
    <row r="183" spans="1:8" ht="13.5">
      <c r="A183" s="78"/>
      <c r="B183" s="325"/>
      <c r="C183" s="326"/>
      <c r="D183" s="326"/>
      <c r="E183" s="327"/>
      <c r="F183" s="290" t="s">
        <v>30</v>
      </c>
      <c r="G183" s="18"/>
      <c r="H183" s="19"/>
    </row>
    <row r="184" spans="1:8" ht="13.5">
      <c r="A184" s="78"/>
      <c r="B184" s="325"/>
      <c r="C184" s="326"/>
      <c r="D184" s="326"/>
      <c r="E184" s="327"/>
      <c r="F184" s="290" t="s">
        <v>468</v>
      </c>
      <c r="G184" s="18"/>
      <c r="H184" s="19"/>
    </row>
    <row r="185" spans="1:8" ht="13.5">
      <c r="A185" s="78"/>
      <c r="B185" s="325"/>
      <c r="C185" s="326"/>
      <c r="D185" s="326"/>
      <c r="E185" s="327"/>
      <c r="F185" s="290" t="s">
        <v>469</v>
      </c>
      <c r="G185" s="18"/>
      <c r="H185" s="19"/>
    </row>
    <row r="186" spans="1:8" ht="13.5">
      <c r="A186" s="78"/>
      <c r="B186" s="325"/>
      <c r="C186" s="326"/>
      <c r="D186" s="326"/>
      <c r="E186" s="327"/>
      <c r="F186" s="290" t="s">
        <v>470</v>
      </c>
      <c r="G186" s="18"/>
      <c r="H186" s="19"/>
    </row>
    <row r="187" spans="1:8" ht="13.5">
      <c r="A187" s="78"/>
      <c r="B187" s="325"/>
      <c r="C187" s="326"/>
      <c r="D187" s="326"/>
      <c r="E187" s="327"/>
      <c r="F187" s="290" t="s">
        <v>471</v>
      </c>
      <c r="G187" s="18"/>
      <c r="H187" s="19"/>
    </row>
    <row r="188" spans="1:8" ht="13.5">
      <c r="A188" s="78"/>
      <c r="B188" s="325"/>
      <c r="C188" s="326"/>
      <c r="D188" s="326"/>
      <c r="E188" s="327"/>
      <c r="F188" s="290" t="s">
        <v>313</v>
      </c>
      <c r="G188" s="18"/>
      <c r="H188" s="19"/>
    </row>
    <row r="189" spans="1:8" ht="13.5">
      <c r="A189" s="78"/>
      <c r="B189" s="328"/>
      <c r="C189" s="329"/>
      <c r="D189" s="329"/>
      <c r="E189" s="330"/>
      <c r="F189" s="290" t="s">
        <v>472</v>
      </c>
      <c r="G189" s="18"/>
      <c r="H189" s="19"/>
    </row>
    <row r="190" spans="1:8" ht="13.5">
      <c r="A190" s="356" t="s">
        <v>107</v>
      </c>
      <c r="B190" s="323"/>
      <c r="C190" s="323"/>
      <c r="D190" s="323"/>
      <c r="E190" s="323"/>
      <c r="F190" s="323"/>
      <c r="G190" s="323"/>
      <c r="H190" s="357"/>
    </row>
    <row r="191" spans="1:8" ht="13.5">
      <c r="A191" s="20"/>
      <c r="B191" s="347" t="s">
        <v>106</v>
      </c>
      <c r="C191" s="347"/>
      <c r="D191" s="347"/>
      <c r="E191" s="347"/>
      <c r="F191" s="290" t="s">
        <v>473</v>
      </c>
      <c r="G191" s="18"/>
      <c r="H191" s="19"/>
    </row>
    <row r="192" spans="1:8" ht="13.5">
      <c r="A192" s="20"/>
      <c r="B192" s="358"/>
      <c r="C192" s="358"/>
      <c r="D192" s="358"/>
      <c r="E192" s="358"/>
      <c r="F192" s="290" t="s">
        <v>31</v>
      </c>
      <c r="G192" s="18"/>
      <c r="H192" s="19"/>
    </row>
    <row r="193" spans="1:8" ht="13.5">
      <c r="A193" s="20"/>
      <c r="B193" s="358"/>
      <c r="C193" s="358"/>
      <c r="D193" s="358"/>
      <c r="E193" s="358"/>
      <c r="F193" s="290" t="s">
        <v>32</v>
      </c>
      <c r="G193" s="18"/>
      <c r="H193" s="19"/>
    </row>
    <row r="194" spans="1:8" ht="13.5">
      <c r="A194" s="20"/>
      <c r="B194" s="358"/>
      <c r="C194" s="358"/>
      <c r="D194" s="358"/>
      <c r="E194" s="358"/>
      <c r="F194" s="290" t="s">
        <v>135</v>
      </c>
      <c r="G194" s="18"/>
      <c r="H194" s="19"/>
    </row>
    <row r="195" spans="1:8" ht="13.5">
      <c r="A195" s="20"/>
      <c r="B195" s="358"/>
      <c r="C195" s="358"/>
      <c r="D195" s="358"/>
      <c r="E195" s="358"/>
      <c r="F195" s="290" t="s">
        <v>474</v>
      </c>
      <c r="G195" s="18"/>
      <c r="H195" s="19"/>
    </row>
    <row r="196" spans="1:8" ht="13.5">
      <c r="A196" s="20"/>
      <c r="B196" s="358"/>
      <c r="C196" s="358"/>
      <c r="D196" s="358"/>
      <c r="E196" s="358"/>
      <c r="F196" s="290" t="s">
        <v>33</v>
      </c>
      <c r="G196" s="18"/>
      <c r="H196" s="19"/>
    </row>
    <row r="197" spans="1:8" ht="13.5">
      <c r="A197" s="20"/>
      <c r="B197" s="358"/>
      <c r="C197" s="358"/>
      <c r="D197" s="358"/>
      <c r="E197" s="358"/>
      <c r="F197" s="290" t="s">
        <v>34</v>
      </c>
      <c r="G197" s="18"/>
      <c r="H197" s="19"/>
    </row>
    <row r="198" spans="1:8" ht="13.5">
      <c r="A198" s="20"/>
      <c r="B198" s="358"/>
      <c r="C198" s="358"/>
      <c r="D198" s="358"/>
      <c r="E198" s="358"/>
      <c r="F198" s="290" t="s">
        <v>35</v>
      </c>
      <c r="G198" s="18"/>
      <c r="H198" s="19"/>
    </row>
    <row r="199" spans="1:8" ht="13.5">
      <c r="A199" s="20"/>
      <c r="B199" s="358"/>
      <c r="C199" s="358"/>
      <c r="D199" s="358"/>
      <c r="E199" s="358"/>
      <c r="F199" s="290" t="s">
        <v>36</v>
      </c>
      <c r="G199" s="18"/>
      <c r="H199" s="19"/>
    </row>
    <row r="200" spans="1:8" ht="13.5">
      <c r="A200" s="20"/>
      <c r="B200" s="358"/>
      <c r="C200" s="358"/>
      <c r="D200" s="358"/>
      <c r="E200" s="358"/>
      <c r="F200" s="290" t="s">
        <v>37</v>
      </c>
      <c r="G200" s="18"/>
      <c r="H200" s="19"/>
    </row>
    <row r="201" spans="1:8" ht="13.5">
      <c r="A201" s="20"/>
      <c r="B201" s="358"/>
      <c r="C201" s="358"/>
      <c r="D201" s="358"/>
      <c r="E201" s="358"/>
      <c r="F201" s="290" t="s">
        <v>136</v>
      </c>
      <c r="G201" s="18"/>
      <c r="H201" s="19"/>
    </row>
    <row r="202" spans="1:8" ht="13.5">
      <c r="A202" s="20"/>
      <c r="B202" s="358"/>
      <c r="C202" s="358"/>
      <c r="D202" s="358"/>
      <c r="E202" s="358"/>
      <c r="F202" s="290" t="s">
        <v>38</v>
      </c>
      <c r="G202" s="18"/>
      <c r="H202" s="19"/>
    </row>
    <row r="203" spans="1:8" ht="13.5">
      <c r="A203" s="20"/>
      <c r="B203" s="358"/>
      <c r="C203" s="358"/>
      <c r="D203" s="358"/>
      <c r="E203" s="358"/>
      <c r="F203" s="290" t="s">
        <v>475</v>
      </c>
      <c r="G203" s="18"/>
      <c r="H203" s="19"/>
    </row>
    <row r="204" spans="1:8" ht="13.5">
      <c r="A204" s="20"/>
      <c r="B204" s="358"/>
      <c r="C204" s="358"/>
      <c r="D204" s="358"/>
      <c r="E204" s="358"/>
      <c r="F204" s="290" t="s">
        <v>39</v>
      </c>
      <c r="G204" s="18"/>
      <c r="H204" s="19"/>
    </row>
    <row r="205" spans="1:8" ht="13.5">
      <c r="A205" s="20"/>
      <c r="B205" s="358"/>
      <c r="C205" s="358"/>
      <c r="D205" s="358"/>
      <c r="E205" s="358"/>
      <c r="F205" s="290" t="s">
        <v>40</v>
      </c>
      <c r="G205" s="18"/>
      <c r="H205" s="19"/>
    </row>
    <row r="206" spans="1:8" ht="13.5">
      <c r="A206" s="20"/>
      <c r="B206" s="358"/>
      <c r="C206" s="358"/>
      <c r="D206" s="358"/>
      <c r="E206" s="358"/>
      <c r="F206" s="290" t="s">
        <v>41</v>
      </c>
      <c r="G206" s="18"/>
      <c r="H206" s="19"/>
    </row>
    <row r="207" spans="1:8" ht="13.5">
      <c r="A207" s="20"/>
      <c r="B207" s="358"/>
      <c r="C207" s="358"/>
      <c r="D207" s="358"/>
      <c r="E207" s="358"/>
      <c r="F207" s="290" t="s">
        <v>341</v>
      </c>
      <c r="G207" s="18"/>
      <c r="H207" s="19"/>
    </row>
    <row r="208" spans="1:8" ht="13.5">
      <c r="A208" s="20"/>
      <c r="B208" s="358"/>
      <c r="C208" s="358"/>
      <c r="D208" s="358"/>
      <c r="E208" s="358"/>
      <c r="F208" s="290" t="s">
        <v>42</v>
      </c>
      <c r="G208" s="18"/>
      <c r="H208" s="19"/>
    </row>
    <row r="209" spans="1:8" ht="13.5">
      <c r="A209" s="20"/>
      <c r="B209" s="358"/>
      <c r="C209" s="358"/>
      <c r="D209" s="358"/>
      <c r="E209" s="358"/>
      <c r="F209" s="290" t="s">
        <v>43</v>
      </c>
      <c r="G209" s="18"/>
      <c r="H209" s="19"/>
    </row>
    <row r="210" spans="1:8" ht="13.5">
      <c r="A210" s="20"/>
      <c r="B210" s="71"/>
      <c r="C210" s="72"/>
      <c r="D210" s="72"/>
      <c r="E210" s="73"/>
      <c r="F210" s="290" t="s">
        <v>476</v>
      </c>
      <c r="G210" s="18"/>
      <c r="H210" s="19"/>
    </row>
    <row r="211" spans="1:8" ht="13.5">
      <c r="A211" s="20"/>
      <c r="B211" s="71"/>
      <c r="C211" s="72"/>
      <c r="D211" s="72"/>
      <c r="E211" s="73"/>
      <c r="F211" s="290" t="s">
        <v>477</v>
      </c>
      <c r="G211" s="18"/>
      <c r="H211" s="19"/>
    </row>
    <row r="212" spans="1:8" ht="13.5">
      <c r="A212" s="20"/>
      <c r="B212" s="74"/>
      <c r="C212" s="75"/>
      <c r="D212" s="75"/>
      <c r="E212" s="76"/>
      <c r="F212" s="290" t="s">
        <v>478</v>
      </c>
      <c r="G212" s="18"/>
      <c r="H212" s="19"/>
    </row>
    <row r="213" spans="1:8" ht="13.5">
      <c r="A213" s="20"/>
      <c r="B213" s="337" t="s">
        <v>108</v>
      </c>
      <c r="C213" s="338"/>
      <c r="D213" s="338"/>
      <c r="E213" s="339"/>
      <c r="F213" s="290" t="s">
        <v>44</v>
      </c>
      <c r="G213" s="18"/>
      <c r="H213" s="19"/>
    </row>
    <row r="214" spans="1:8" ht="13.5">
      <c r="A214" s="20"/>
      <c r="B214" s="344"/>
      <c r="C214" s="345"/>
      <c r="D214" s="345"/>
      <c r="E214" s="346"/>
      <c r="F214" s="290" t="s">
        <v>45</v>
      </c>
      <c r="G214" s="18"/>
      <c r="H214" s="19"/>
    </row>
    <row r="215" spans="1:8" ht="13.5">
      <c r="A215" s="20"/>
      <c r="B215" s="344"/>
      <c r="C215" s="345"/>
      <c r="D215" s="345"/>
      <c r="E215" s="346"/>
      <c r="F215" s="290" t="s">
        <v>479</v>
      </c>
      <c r="G215" s="18"/>
      <c r="H215" s="19"/>
    </row>
    <row r="216" spans="1:8" ht="13.5">
      <c r="A216" s="20"/>
      <c r="B216" s="344"/>
      <c r="C216" s="345"/>
      <c r="D216" s="345"/>
      <c r="E216" s="346"/>
      <c r="F216" s="290" t="s">
        <v>46</v>
      </c>
      <c r="G216" s="18"/>
      <c r="H216" s="19"/>
    </row>
    <row r="217" spans="1:8" ht="13.5">
      <c r="A217" s="20"/>
      <c r="B217" s="344"/>
      <c r="C217" s="345"/>
      <c r="D217" s="345"/>
      <c r="E217" s="346"/>
      <c r="F217" s="290" t="s">
        <v>47</v>
      </c>
      <c r="G217" s="18"/>
      <c r="H217" s="19"/>
    </row>
    <row r="218" spans="1:8" ht="13.5">
      <c r="A218" s="20"/>
      <c r="B218" s="344"/>
      <c r="C218" s="345"/>
      <c r="D218" s="345"/>
      <c r="E218" s="346"/>
      <c r="F218" s="290" t="s">
        <v>48</v>
      </c>
      <c r="G218" s="18"/>
      <c r="H218" s="19"/>
    </row>
    <row r="219" spans="1:8" ht="13.5">
      <c r="A219" s="20"/>
      <c r="B219" s="344"/>
      <c r="C219" s="345"/>
      <c r="D219" s="345"/>
      <c r="E219" s="346"/>
      <c r="F219" s="290" t="s">
        <v>49</v>
      </c>
      <c r="G219" s="18"/>
      <c r="H219" s="19"/>
    </row>
    <row r="220" spans="1:8" ht="13.5">
      <c r="A220" s="20"/>
      <c r="B220" s="344"/>
      <c r="C220" s="345"/>
      <c r="D220" s="345"/>
      <c r="E220" s="346"/>
      <c r="F220" s="290" t="s">
        <v>50</v>
      </c>
      <c r="G220" s="18"/>
      <c r="H220" s="19"/>
    </row>
    <row r="221" spans="1:8" ht="13.5">
      <c r="A221" s="20"/>
      <c r="B221" s="344"/>
      <c r="C221" s="345"/>
      <c r="D221" s="345"/>
      <c r="E221" s="346"/>
      <c r="F221" s="290" t="s">
        <v>51</v>
      </c>
      <c r="G221" s="18"/>
      <c r="H221" s="19"/>
    </row>
    <row r="222" spans="1:8" ht="13.5">
      <c r="A222" s="20"/>
      <c r="B222" s="344"/>
      <c r="C222" s="345"/>
      <c r="D222" s="345"/>
      <c r="E222" s="346"/>
      <c r="F222" s="290" t="s">
        <v>52</v>
      </c>
      <c r="G222" s="18"/>
      <c r="H222" s="19"/>
    </row>
    <row r="223" spans="1:8" ht="13.5">
      <c r="A223" s="20"/>
      <c r="B223" s="344"/>
      <c r="C223" s="345"/>
      <c r="D223" s="345"/>
      <c r="E223" s="346"/>
      <c r="F223" s="290" t="s">
        <v>480</v>
      </c>
      <c r="G223" s="18"/>
      <c r="H223" s="19"/>
    </row>
    <row r="224" spans="1:8" ht="13.5">
      <c r="A224" s="20"/>
      <c r="B224" s="344"/>
      <c r="C224" s="345"/>
      <c r="D224" s="345"/>
      <c r="E224" s="346"/>
      <c r="F224" s="290" t="s">
        <v>53</v>
      </c>
      <c r="G224" s="18"/>
      <c r="H224" s="19"/>
    </row>
    <row r="225" spans="1:8" ht="13.5">
      <c r="A225" s="20"/>
      <c r="B225" s="340"/>
      <c r="C225" s="341"/>
      <c r="D225" s="341"/>
      <c r="E225" s="342"/>
      <c r="F225" s="290" t="s">
        <v>314</v>
      </c>
      <c r="G225" s="18"/>
      <c r="H225" s="19"/>
    </row>
    <row r="226" spans="1:8" ht="13.5">
      <c r="A226" s="78"/>
      <c r="B226" s="337" t="s">
        <v>109</v>
      </c>
      <c r="C226" s="338"/>
      <c r="D226" s="338"/>
      <c r="E226" s="339"/>
      <c r="F226" s="291" t="s">
        <v>481</v>
      </c>
      <c r="G226" s="18"/>
      <c r="H226" s="19"/>
    </row>
    <row r="227" spans="1:8" ht="13.5">
      <c r="A227" s="78"/>
      <c r="B227" s="344"/>
      <c r="C227" s="345"/>
      <c r="D227" s="345"/>
      <c r="E227" s="346"/>
      <c r="F227" s="291" t="s">
        <v>482</v>
      </c>
      <c r="G227" s="18"/>
      <c r="H227" s="19"/>
    </row>
    <row r="228" spans="1:8" ht="13.5">
      <c r="A228" s="78"/>
      <c r="B228" s="344"/>
      <c r="C228" s="345"/>
      <c r="D228" s="345"/>
      <c r="E228" s="346"/>
      <c r="F228" s="291" t="s">
        <v>54</v>
      </c>
      <c r="G228" s="18"/>
      <c r="H228" s="19"/>
    </row>
    <row r="229" spans="1:8" ht="13.5">
      <c r="A229" s="78"/>
      <c r="B229" s="344"/>
      <c r="C229" s="345"/>
      <c r="D229" s="345"/>
      <c r="E229" s="346"/>
      <c r="F229" s="291" t="s">
        <v>55</v>
      </c>
      <c r="G229" s="18"/>
      <c r="H229" s="19"/>
    </row>
    <row r="230" spans="1:8" ht="13.5">
      <c r="A230" s="78"/>
      <c r="B230" s="344"/>
      <c r="C230" s="345"/>
      <c r="D230" s="345"/>
      <c r="E230" s="346"/>
      <c r="F230" s="291" t="s">
        <v>56</v>
      </c>
      <c r="G230" s="18"/>
      <c r="H230" s="19"/>
    </row>
    <row r="231" spans="1:8" ht="13.5">
      <c r="A231" s="359"/>
      <c r="B231" s="345"/>
      <c r="C231" s="345"/>
      <c r="D231" s="345"/>
      <c r="E231" s="346"/>
      <c r="F231" s="291" t="s">
        <v>57</v>
      </c>
      <c r="G231" s="18"/>
      <c r="H231" s="19"/>
    </row>
    <row r="232" spans="1:8" ht="13.5">
      <c r="A232" s="359"/>
      <c r="B232" s="345"/>
      <c r="C232" s="345"/>
      <c r="D232" s="345"/>
      <c r="E232" s="346"/>
      <c r="F232" s="291" t="s">
        <v>315</v>
      </c>
      <c r="G232" s="18"/>
      <c r="H232" s="19"/>
    </row>
    <row r="233" spans="1:8" ht="13.5">
      <c r="A233" s="359"/>
      <c r="B233" s="345"/>
      <c r="C233" s="345"/>
      <c r="D233" s="345"/>
      <c r="E233" s="346"/>
      <c r="F233" s="291" t="s">
        <v>483</v>
      </c>
      <c r="G233" s="18"/>
      <c r="H233" s="19"/>
    </row>
    <row r="234" spans="1:8" ht="13.5">
      <c r="A234" s="359"/>
      <c r="B234" s="345"/>
      <c r="C234" s="345"/>
      <c r="D234" s="345"/>
      <c r="E234" s="346"/>
      <c r="F234" s="291" t="s">
        <v>395</v>
      </c>
      <c r="G234" s="18"/>
      <c r="H234" s="19"/>
    </row>
    <row r="235" spans="1:8" ht="13.5">
      <c r="A235" s="348" t="s">
        <v>484</v>
      </c>
      <c r="B235" s="338"/>
      <c r="C235" s="338"/>
      <c r="D235" s="338"/>
      <c r="E235" s="338"/>
      <c r="F235" s="338"/>
      <c r="G235" s="338"/>
      <c r="H235" s="354"/>
    </row>
    <row r="236" spans="1:8" ht="13.5">
      <c r="A236" s="20"/>
      <c r="B236" s="343" t="s">
        <v>485</v>
      </c>
      <c r="C236" s="343"/>
      <c r="D236" s="343"/>
      <c r="E236" s="343"/>
      <c r="F236" s="290" t="s">
        <v>58</v>
      </c>
      <c r="G236" s="18"/>
      <c r="H236" s="19"/>
    </row>
    <row r="237" spans="1:8" ht="13.5">
      <c r="A237" s="20"/>
      <c r="B237" s="343"/>
      <c r="C237" s="343"/>
      <c r="D237" s="343"/>
      <c r="E237" s="343"/>
      <c r="F237" s="290" t="s">
        <v>59</v>
      </c>
      <c r="G237" s="18"/>
      <c r="H237" s="19"/>
    </row>
    <row r="238" spans="1:8" ht="13.5">
      <c r="A238" s="20"/>
      <c r="B238" s="343"/>
      <c r="C238" s="343"/>
      <c r="D238" s="343"/>
      <c r="E238" s="343"/>
      <c r="F238" s="290" t="s">
        <v>486</v>
      </c>
      <c r="G238" s="18"/>
      <c r="H238" s="19"/>
    </row>
    <row r="239" spans="1:8" ht="13.5">
      <c r="A239" s="20"/>
      <c r="B239" s="343"/>
      <c r="C239" s="343"/>
      <c r="D239" s="343"/>
      <c r="E239" s="343"/>
      <c r="F239" s="290" t="s">
        <v>60</v>
      </c>
      <c r="G239" s="18"/>
      <c r="H239" s="19"/>
    </row>
    <row r="240" spans="1:8" ht="13.5">
      <c r="A240" s="20"/>
      <c r="B240" s="343"/>
      <c r="C240" s="343"/>
      <c r="D240" s="343"/>
      <c r="E240" s="343"/>
      <c r="F240" s="290" t="s">
        <v>61</v>
      </c>
      <c r="G240" s="18"/>
      <c r="H240" s="19"/>
    </row>
    <row r="241" spans="1:8" ht="13.5">
      <c r="A241" s="20"/>
      <c r="B241" s="343"/>
      <c r="C241" s="343"/>
      <c r="D241" s="343"/>
      <c r="E241" s="343"/>
      <c r="F241" s="290" t="s">
        <v>62</v>
      </c>
      <c r="G241" s="18"/>
      <c r="H241" s="19"/>
    </row>
    <row r="242" spans="1:8" ht="13.5">
      <c r="A242" s="20"/>
      <c r="B242" s="343"/>
      <c r="C242" s="343"/>
      <c r="D242" s="343"/>
      <c r="E242" s="343"/>
      <c r="F242" s="290" t="s">
        <v>487</v>
      </c>
      <c r="G242" s="18"/>
      <c r="H242" s="19"/>
    </row>
    <row r="243" spans="1:8" ht="13.5">
      <c r="A243" s="20"/>
      <c r="B243" s="343"/>
      <c r="C243" s="343"/>
      <c r="D243" s="343"/>
      <c r="E243" s="343"/>
      <c r="F243" s="290" t="s">
        <v>488</v>
      </c>
      <c r="G243" s="18"/>
      <c r="H243" s="19"/>
    </row>
    <row r="244" spans="1:8" ht="13.5">
      <c r="A244" s="20"/>
      <c r="B244" s="337" t="s">
        <v>110</v>
      </c>
      <c r="C244" s="338"/>
      <c r="D244" s="338"/>
      <c r="E244" s="339"/>
      <c r="F244" s="291" t="s">
        <v>489</v>
      </c>
      <c r="G244" s="18"/>
      <c r="H244" s="19"/>
    </row>
    <row r="245" spans="1:8" ht="13.5">
      <c r="A245" s="360"/>
      <c r="B245" s="344"/>
      <c r="C245" s="345"/>
      <c r="D245" s="345"/>
      <c r="E245" s="346"/>
      <c r="F245" s="291" t="s">
        <v>63</v>
      </c>
      <c r="G245" s="18"/>
      <c r="H245" s="19"/>
    </row>
    <row r="246" spans="1:8" ht="13.5">
      <c r="A246" s="360"/>
      <c r="B246" s="74"/>
      <c r="C246" s="75"/>
      <c r="D246" s="75"/>
      <c r="E246" s="76"/>
      <c r="F246" s="291" t="s">
        <v>490</v>
      </c>
      <c r="G246" s="18"/>
      <c r="H246" s="19"/>
    </row>
    <row r="247" spans="1:8" ht="13.5">
      <c r="A247" s="361"/>
      <c r="B247" s="343" t="s">
        <v>170</v>
      </c>
      <c r="C247" s="343"/>
      <c r="D247" s="343"/>
      <c r="E247" s="343"/>
      <c r="F247" s="290" t="s">
        <v>316</v>
      </c>
      <c r="G247" s="24"/>
      <c r="H247" s="19"/>
    </row>
    <row r="248" spans="1:8" ht="13.5">
      <c r="A248" s="348" t="s">
        <v>111</v>
      </c>
      <c r="B248" s="338"/>
      <c r="C248" s="338"/>
      <c r="D248" s="338"/>
      <c r="E248" s="338"/>
      <c r="F248" s="338"/>
      <c r="G248" s="338"/>
      <c r="H248" s="354"/>
    </row>
    <row r="249" spans="1:8" ht="13.5">
      <c r="A249" s="20"/>
      <c r="B249" s="343" t="s">
        <v>112</v>
      </c>
      <c r="C249" s="343"/>
      <c r="D249" s="343"/>
      <c r="E249" s="343"/>
      <c r="F249" s="291" t="s">
        <v>64</v>
      </c>
      <c r="G249" s="18"/>
      <c r="H249" s="19"/>
    </row>
    <row r="250" spans="1:8" ht="13.5">
      <c r="A250" s="20"/>
      <c r="B250" s="343"/>
      <c r="C250" s="343"/>
      <c r="D250" s="343"/>
      <c r="E250" s="343"/>
      <c r="F250" s="291" t="s">
        <v>65</v>
      </c>
      <c r="G250" s="18"/>
      <c r="H250" s="19"/>
    </row>
    <row r="251" spans="1:8" ht="13.5">
      <c r="A251" s="20"/>
      <c r="B251" s="343"/>
      <c r="C251" s="343"/>
      <c r="D251" s="343"/>
      <c r="E251" s="343"/>
      <c r="F251" s="291" t="s">
        <v>66</v>
      </c>
      <c r="G251" s="18"/>
      <c r="H251" s="19"/>
    </row>
    <row r="252" spans="1:8" ht="13.5">
      <c r="A252" s="20"/>
      <c r="B252" s="343"/>
      <c r="C252" s="343"/>
      <c r="D252" s="343"/>
      <c r="E252" s="343"/>
      <c r="F252" s="291" t="s">
        <v>137</v>
      </c>
      <c r="G252" s="18"/>
      <c r="H252" s="19"/>
    </row>
    <row r="253" spans="1:8" ht="13.5">
      <c r="A253" s="20"/>
      <c r="B253" s="343"/>
      <c r="C253" s="343"/>
      <c r="D253" s="343"/>
      <c r="E253" s="343"/>
      <c r="F253" s="291" t="s">
        <v>67</v>
      </c>
      <c r="G253" s="18"/>
      <c r="H253" s="19"/>
    </row>
    <row r="254" spans="1:8" ht="13.5">
      <c r="A254" s="20"/>
      <c r="B254" s="337" t="s">
        <v>113</v>
      </c>
      <c r="C254" s="338"/>
      <c r="D254" s="338"/>
      <c r="E254" s="339"/>
      <c r="F254" s="291" t="s">
        <v>491</v>
      </c>
      <c r="G254" s="18"/>
      <c r="H254" s="19"/>
    </row>
    <row r="255" spans="1:8" ht="13.5">
      <c r="A255" s="20"/>
      <c r="B255" s="344"/>
      <c r="C255" s="345"/>
      <c r="D255" s="345"/>
      <c r="E255" s="346"/>
      <c r="F255" s="291" t="s">
        <v>492</v>
      </c>
      <c r="G255" s="18"/>
      <c r="H255" s="19"/>
    </row>
    <row r="256" spans="1:8" ht="13.5">
      <c r="A256" s="20"/>
      <c r="B256" s="344"/>
      <c r="C256" s="345"/>
      <c r="D256" s="345"/>
      <c r="E256" s="346"/>
      <c r="F256" s="291" t="s">
        <v>68</v>
      </c>
      <c r="G256" s="18"/>
      <c r="H256" s="19"/>
    </row>
    <row r="257" spans="1:8" ht="13.5">
      <c r="A257" s="20"/>
      <c r="B257" s="344"/>
      <c r="C257" s="345"/>
      <c r="D257" s="345"/>
      <c r="E257" s="346"/>
      <c r="F257" s="291" t="s">
        <v>138</v>
      </c>
      <c r="G257" s="18"/>
      <c r="H257" s="19"/>
    </row>
    <row r="258" spans="1:8" ht="13.5">
      <c r="A258" s="20"/>
      <c r="B258" s="344"/>
      <c r="C258" s="345"/>
      <c r="D258" s="345"/>
      <c r="E258" s="346"/>
      <c r="F258" s="291" t="s">
        <v>493</v>
      </c>
      <c r="G258" s="18"/>
      <c r="H258" s="19"/>
    </row>
    <row r="259" spans="1:8" ht="13.5">
      <c r="A259" s="20"/>
      <c r="B259" s="343" t="s">
        <v>114</v>
      </c>
      <c r="C259" s="343"/>
      <c r="D259" s="343"/>
      <c r="E259" s="343"/>
      <c r="F259" s="290" t="s">
        <v>139</v>
      </c>
      <c r="G259" s="24"/>
      <c r="H259" s="19"/>
    </row>
    <row r="260" spans="1:8" ht="13.5">
      <c r="A260" s="20"/>
      <c r="B260" s="347"/>
      <c r="C260" s="347"/>
      <c r="D260" s="347"/>
      <c r="E260" s="347"/>
      <c r="F260" s="290" t="s">
        <v>69</v>
      </c>
      <c r="G260" s="24"/>
      <c r="H260" s="19"/>
    </row>
    <row r="261" spans="1:8" ht="13.5">
      <c r="A261" s="20"/>
      <c r="B261" s="347"/>
      <c r="C261" s="347"/>
      <c r="D261" s="347"/>
      <c r="E261" s="347"/>
      <c r="F261" s="290" t="s">
        <v>70</v>
      </c>
      <c r="G261" s="24"/>
      <c r="H261" s="19"/>
    </row>
    <row r="262" spans="1:8" ht="13.5">
      <c r="A262" s="348" t="s">
        <v>115</v>
      </c>
      <c r="B262" s="338"/>
      <c r="C262" s="338"/>
      <c r="D262" s="338"/>
      <c r="E262" s="338"/>
      <c r="F262" s="292"/>
      <c r="G262" s="18"/>
      <c r="H262" s="19"/>
    </row>
    <row r="263" spans="1:8" ht="13.5">
      <c r="A263" s="349"/>
      <c r="B263" s="345"/>
      <c r="C263" s="345"/>
      <c r="D263" s="345"/>
      <c r="E263" s="345"/>
      <c r="F263" s="290" t="s">
        <v>494</v>
      </c>
      <c r="G263" s="18"/>
      <c r="H263" s="19"/>
    </row>
    <row r="264" spans="1:8" ht="13.5">
      <c r="A264" s="349"/>
      <c r="B264" s="345"/>
      <c r="C264" s="345"/>
      <c r="D264" s="345"/>
      <c r="E264" s="345"/>
      <c r="F264" s="290" t="s">
        <v>71</v>
      </c>
      <c r="G264" s="18"/>
      <c r="H264" s="19"/>
    </row>
    <row r="265" spans="1:8" ht="13.5">
      <c r="A265" s="349"/>
      <c r="B265" s="345"/>
      <c r="C265" s="345"/>
      <c r="D265" s="345"/>
      <c r="E265" s="345"/>
      <c r="F265" s="290" t="s">
        <v>495</v>
      </c>
      <c r="G265" s="18"/>
      <c r="H265" s="19"/>
    </row>
    <row r="266" spans="1:8" ht="13.5">
      <c r="A266" s="350"/>
      <c r="B266" s="341"/>
      <c r="C266" s="341"/>
      <c r="D266" s="341"/>
      <c r="E266" s="341"/>
      <c r="F266" s="290" t="s">
        <v>496</v>
      </c>
      <c r="G266" s="24"/>
      <c r="H266" s="19"/>
    </row>
    <row r="267" spans="1:8" ht="13.5">
      <c r="A267" s="351" t="s">
        <v>116</v>
      </c>
      <c r="B267" s="352"/>
      <c r="C267" s="352"/>
      <c r="D267" s="352"/>
      <c r="E267" s="352"/>
      <c r="F267" s="352"/>
      <c r="G267" s="352"/>
      <c r="H267" s="353"/>
    </row>
    <row r="268" spans="1:8" ht="13.5">
      <c r="A268" s="348" t="s">
        <v>117</v>
      </c>
      <c r="B268" s="338"/>
      <c r="C268" s="338"/>
      <c r="D268" s="338"/>
      <c r="E268" s="338"/>
      <c r="F268" s="338"/>
      <c r="G268" s="338"/>
      <c r="H268" s="354"/>
    </row>
    <row r="269" spans="1:8" ht="13.5">
      <c r="A269" s="20"/>
      <c r="B269" s="343" t="s">
        <v>118</v>
      </c>
      <c r="C269" s="343"/>
      <c r="D269" s="343"/>
      <c r="E269" s="343"/>
      <c r="F269" s="290" t="s">
        <v>72</v>
      </c>
      <c r="G269" s="18"/>
      <c r="H269" s="19"/>
    </row>
    <row r="270" spans="1:8" ht="13.5">
      <c r="A270" s="20"/>
      <c r="B270" s="343" t="s">
        <v>119</v>
      </c>
      <c r="C270" s="343"/>
      <c r="D270" s="343"/>
      <c r="E270" s="343"/>
      <c r="F270" s="290" t="s">
        <v>73</v>
      </c>
      <c r="G270" s="18"/>
      <c r="H270" s="19"/>
    </row>
    <row r="271" spans="1:8" ht="13.5" customHeight="1">
      <c r="A271" s="20"/>
      <c r="B271" s="337" t="s">
        <v>120</v>
      </c>
      <c r="C271" s="338"/>
      <c r="D271" s="338"/>
      <c r="E271" s="339"/>
      <c r="F271" s="290" t="s">
        <v>497</v>
      </c>
      <c r="G271" s="18"/>
      <c r="H271" s="19"/>
    </row>
    <row r="272" spans="1:8" ht="13.5">
      <c r="A272" s="20"/>
      <c r="B272" s="340"/>
      <c r="C272" s="341"/>
      <c r="D272" s="341"/>
      <c r="E272" s="342"/>
      <c r="F272" s="290" t="s">
        <v>396</v>
      </c>
      <c r="G272" s="18"/>
      <c r="H272" s="19"/>
    </row>
    <row r="273" spans="1:8" ht="13.5">
      <c r="A273" s="20"/>
      <c r="B273" s="337" t="s">
        <v>498</v>
      </c>
      <c r="C273" s="338"/>
      <c r="D273" s="338"/>
      <c r="E273" s="339"/>
      <c r="F273" s="293" t="s">
        <v>317</v>
      </c>
      <c r="G273" s="18"/>
      <c r="H273" s="19"/>
    </row>
    <row r="274" spans="1:8" ht="13.5">
      <c r="A274" s="20"/>
      <c r="B274" s="344"/>
      <c r="C274" s="345"/>
      <c r="D274" s="345"/>
      <c r="E274" s="346"/>
      <c r="F274" s="293" t="s">
        <v>499</v>
      </c>
      <c r="G274" s="18"/>
      <c r="H274" s="19"/>
    </row>
    <row r="275" spans="1:8" ht="13.5">
      <c r="A275" s="20"/>
      <c r="B275" s="344"/>
      <c r="C275" s="345"/>
      <c r="D275" s="345"/>
      <c r="E275" s="346"/>
      <c r="F275" s="293" t="s">
        <v>500</v>
      </c>
      <c r="G275" s="18"/>
      <c r="H275" s="19"/>
    </row>
    <row r="276" spans="1:8" ht="13.5">
      <c r="A276" s="20"/>
      <c r="B276" s="344"/>
      <c r="C276" s="345"/>
      <c r="D276" s="345"/>
      <c r="E276" s="346"/>
      <c r="F276" s="293" t="s">
        <v>318</v>
      </c>
      <c r="G276" s="18"/>
      <c r="H276" s="19"/>
    </row>
    <row r="277" spans="1:8" ht="13.5">
      <c r="A277" s="20"/>
      <c r="B277" s="340"/>
      <c r="C277" s="341"/>
      <c r="D277" s="341"/>
      <c r="E277" s="342"/>
      <c r="F277" s="293" t="s">
        <v>319</v>
      </c>
      <c r="G277" s="18"/>
      <c r="H277" s="19"/>
    </row>
    <row r="278" spans="1:8" ht="13.5" customHeight="1">
      <c r="A278" s="20"/>
      <c r="B278" s="337" t="s">
        <v>320</v>
      </c>
      <c r="C278" s="338"/>
      <c r="D278" s="338"/>
      <c r="E278" s="339"/>
      <c r="F278" s="293" t="s">
        <v>501</v>
      </c>
      <c r="G278" s="18"/>
      <c r="H278" s="19"/>
    </row>
    <row r="279" spans="1:8" ht="13.5">
      <c r="A279" s="20"/>
      <c r="B279" s="340"/>
      <c r="C279" s="341"/>
      <c r="D279" s="341"/>
      <c r="E279" s="342"/>
      <c r="F279" s="293" t="s">
        <v>502</v>
      </c>
      <c r="G279" s="18"/>
      <c r="H279" s="19"/>
    </row>
    <row r="280" spans="1:8" ht="13.5" customHeight="1">
      <c r="A280" s="20"/>
      <c r="B280" s="337" t="s">
        <v>322</v>
      </c>
      <c r="C280" s="338"/>
      <c r="D280" s="338"/>
      <c r="E280" s="339"/>
      <c r="F280" s="293" t="s">
        <v>323</v>
      </c>
      <c r="G280" s="18"/>
      <c r="H280" s="19"/>
    </row>
    <row r="281" spans="1:8" ht="13.5">
      <c r="A281" s="78"/>
      <c r="B281" s="340"/>
      <c r="C281" s="341"/>
      <c r="D281" s="341"/>
      <c r="E281" s="342"/>
      <c r="F281" s="293" t="s">
        <v>503</v>
      </c>
      <c r="G281" s="18"/>
      <c r="H281" s="19"/>
    </row>
    <row r="282" spans="1:8" ht="13.5">
      <c r="A282" s="52" t="s">
        <v>324</v>
      </c>
      <c r="B282" s="337" t="s">
        <v>325</v>
      </c>
      <c r="C282" s="338"/>
      <c r="D282" s="338"/>
      <c r="E282" s="339"/>
      <c r="F282" s="293" t="s">
        <v>326</v>
      </c>
      <c r="G282" s="18"/>
      <c r="H282" s="19"/>
    </row>
    <row r="283" spans="1:8" ht="13.5">
      <c r="A283" s="78"/>
      <c r="B283" s="344"/>
      <c r="C283" s="345"/>
      <c r="D283" s="345"/>
      <c r="E283" s="346"/>
      <c r="F283" s="293" t="s">
        <v>327</v>
      </c>
      <c r="G283" s="18"/>
      <c r="H283" s="19"/>
    </row>
    <row r="284" spans="1:8" ht="13.5">
      <c r="A284" s="78"/>
      <c r="B284" s="344"/>
      <c r="C284" s="345"/>
      <c r="D284" s="345"/>
      <c r="E284" s="346"/>
      <c r="F284" s="293" t="s">
        <v>397</v>
      </c>
      <c r="G284" s="18"/>
      <c r="H284" s="19"/>
    </row>
    <row r="285" spans="1:8" ht="13.5">
      <c r="A285" s="78"/>
      <c r="B285" s="74"/>
      <c r="C285" s="75"/>
      <c r="D285" s="75"/>
      <c r="E285" s="76"/>
      <c r="F285" s="293" t="s">
        <v>504</v>
      </c>
      <c r="G285" s="18"/>
      <c r="H285" s="19"/>
    </row>
    <row r="286" spans="1:8" ht="13.5">
      <c r="A286" s="78"/>
      <c r="B286" s="337" t="s">
        <v>328</v>
      </c>
      <c r="C286" s="338"/>
      <c r="D286" s="338"/>
      <c r="E286" s="339"/>
      <c r="F286" s="293" t="s">
        <v>505</v>
      </c>
      <c r="G286" s="18"/>
      <c r="H286" s="19"/>
    </row>
    <row r="287" spans="1:8" ht="13.5">
      <c r="A287" s="78"/>
      <c r="B287" s="344"/>
      <c r="C287" s="345"/>
      <c r="D287" s="345"/>
      <c r="E287" s="346"/>
      <c r="F287" s="293" t="s">
        <v>329</v>
      </c>
      <c r="G287" s="18"/>
      <c r="H287" s="19"/>
    </row>
    <row r="288" spans="1:8" ht="13.5">
      <c r="A288" s="78"/>
      <c r="B288" s="344"/>
      <c r="C288" s="345"/>
      <c r="D288" s="345"/>
      <c r="E288" s="346"/>
      <c r="F288" s="293" t="s">
        <v>330</v>
      </c>
      <c r="G288" s="18"/>
      <c r="H288" s="19"/>
    </row>
    <row r="289" spans="1:8" ht="13.5">
      <c r="A289" s="78"/>
      <c r="B289" s="344"/>
      <c r="C289" s="345"/>
      <c r="D289" s="345"/>
      <c r="E289" s="346"/>
      <c r="F289" s="293" t="s">
        <v>506</v>
      </c>
      <c r="G289" s="18"/>
      <c r="H289" s="19"/>
    </row>
    <row r="290" spans="1:8" ht="13.5">
      <c r="A290" s="78"/>
      <c r="B290" s="344"/>
      <c r="C290" s="345"/>
      <c r="D290" s="345"/>
      <c r="E290" s="346"/>
      <c r="F290" s="293" t="s">
        <v>507</v>
      </c>
      <c r="G290" s="18"/>
      <c r="H290" s="19"/>
    </row>
    <row r="291" spans="1:8" ht="13.5">
      <c r="A291" s="78"/>
      <c r="B291" s="344"/>
      <c r="C291" s="345"/>
      <c r="D291" s="345"/>
      <c r="E291" s="346"/>
      <c r="F291" s="293" t="s">
        <v>331</v>
      </c>
      <c r="G291" s="18"/>
      <c r="H291" s="19"/>
    </row>
    <row r="292" spans="1:8" ht="13.5">
      <c r="A292" s="78"/>
      <c r="B292" s="344"/>
      <c r="C292" s="345"/>
      <c r="D292" s="345"/>
      <c r="E292" s="346"/>
      <c r="F292" s="293" t="s">
        <v>332</v>
      </c>
      <c r="G292" s="18"/>
      <c r="H292" s="19"/>
    </row>
    <row r="293" spans="1:8" ht="13.5">
      <c r="A293" s="78"/>
      <c r="B293" s="344"/>
      <c r="C293" s="345"/>
      <c r="D293" s="345"/>
      <c r="E293" s="346"/>
      <c r="F293" s="293" t="s">
        <v>333</v>
      </c>
      <c r="G293" s="18"/>
      <c r="H293" s="19"/>
    </row>
    <row r="294" spans="1:8" ht="13.5">
      <c r="A294" s="78"/>
      <c r="B294" s="344"/>
      <c r="C294" s="345"/>
      <c r="D294" s="345"/>
      <c r="E294" s="346"/>
      <c r="F294" s="293" t="s">
        <v>334</v>
      </c>
      <c r="G294" s="18"/>
      <c r="H294" s="19"/>
    </row>
    <row r="295" spans="1:8" ht="13.5" customHeight="1">
      <c r="A295" s="20"/>
      <c r="B295" s="337" t="s">
        <v>335</v>
      </c>
      <c r="C295" s="338"/>
      <c r="D295" s="338"/>
      <c r="E295" s="339"/>
      <c r="F295" s="290" t="s">
        <v>336</v>
      </c>
      <c r="G295" s="18"/>
      <c r="H295" s="19"/>
    </row>
    <row r="296" spans="1:8" ht="13.5">
      <c r="A296" s="20"/>
      <c r="B296" s="340"/>
      <c r="C296" s="341"/>
      <c r="D296" s="341"/>
      <c r="E296" s="342"/>
      <c r="F296" s="290" t="s">
        <v>398</v>
      </c>
      <c r="G296" s="18"/>
      <c r="H296" s="19"/>
    </row>
    <row r="297" spans="1:8" ht="13.5">
      <c r="A297" s="20"/>
      <c r="B297" s="337" t="s">
        <v>321</v>
      </c>
      <c r="C297" s="338"/>
      <c r="D297" s="338"/>
      <c r="E297" s="339"/>
      <c r="F297" s="290" t="s">
        <v>337</v>
      </c>
      <c r="G297" s="18"/>
      <c r="H297" s="19"/>
    </row>
    <row r="298" spans="1:8" ht="13.5">
      <c r="A298" s="20"/>
      <c r="B298" s="71"/>
      <c r="C298" s="72"/>
      <c r="D298" s="72"/>
      <c r="E298" s="73"/>
      <c r="F298" s="290" t="s">
        <v>338</v>
      </c>
      <c r="G298" s="18"/>
      <c r="H298" s="19"/>
    </row>
    <row r="299" spans="1:8" ht="13.5">
      <c r="A299" s="20"/>
      <c r="B299" s="71"/>
      <c r="C299" s="72"/>
      <c r="D299" s="72"/>
      <c r="E299" s="73"/>
      <c r="F299" s="290" t="s">
        <v>508</v>
      </c>
      <c r="G299" s="18"/>
      <c r="H299" s="19"/>
    </row>
    <row r="300" spans="1:8" ht="13.5" customHeight="1">
      <c r="A300" s="20"/>
      <c r="B300" s="71"/>
      <c r="C300" s="72"/>
      <c r="D300" s="72"/>
      <c r="E300" s="73"/>
      <c r="F300" s="290" t="s">
        <v>339</v>
      </c>
      <c r="G300" s="18"/>
      <c r="H300" s="19"/>
    </row>
    <row r="301" spans="1:8" ht="13.5" customHeight="1">
      <c r="A301" s="20"/>
      <c r="B301" s="71"/>
      <c r="C301" s="72"/>
      <c r="D301" s="72"/>
      <c r="E301" s="73"/>
      <c r="F301" s="290" t="s">
        <v>509</v>
      </c>
      <c r="G301" s="18"/>
      <c r="H301" s="19"/>
    </row>
    <row r="302" spans="1:8" ht="13.5" customHeight="1">
      <c r="A302" s="20"/>
      <c r="B302" s="71"/>
      <c r="C302" s="72"/>
      <c r="D302" s="72"/>
      <c r="E302" s="73"/>
      <c r="F302" s="290" t="s">
        <v>340</v>
      </c>
      <c r="G302" s="18"/>
      <c r="H302" s="19"/>
    </row>
    <row r="303" spans="1:8" ht="13.5" customHeight="1">
      <c r="A303" s="20"/>
      <c r="B303" s="71"/>
      <c r="C303" s="72"/>
      <c r="D303" s="72"/>
      <c r="E303" s="73"/>
      <c r="F303" s="290" t="s">
        <v>510</v>
      </c>
      <c r="G303" s="69"/>
      <c r="H303" s="70"/>
    </row>
    <row r="304" spans="1:8" ht="13.5" customHeight="1" thickBot="1">
      <c r="A304" s="56"/>
      <c r="B304" s="57"/>
      <c r="C304" s="58"/>
      <c r="D304" s="58"/>
      <c r="E304" s="59"/>
      <c r="F304" s="290" t="s">
        <v>511</v>
      </c>
      <c r="G304" s="60"/>
      <c r="H304" s="61"/>
    </row>
    <row r="305" spans="1:8" ht="13.5" customHeight="1" thickTop="1">
      <c r="A305" s="66"/>
      <c r="B305" s="67"/>
      <c r="C305" s="67"/>
      <c r="D305" s="67"/>
      <c r="E305" s="67"/>
      <c r="F305" s="294"/>
      <c r="G305" s="68"/>
      <c r="H305" s="68"/>
    </row>
    <row r="306" spans="1:8" ht="13.5" customHeight="1">
      <c r="A306" s="53"/>
      <c r="B306" s="72"/>
      <c r="C306" s="72"/>
      <c r="D306" s="72"/>
      <c r="E306" s="72"/>
      <c r="F306" s="295"/>
      <c r="G306" s="54"/>
      <c r="H306" s="54"/>
    </row>
    <row r="307" spans="1:8" ht="13.5" customHeight="1">
      <c r="A307" s="53"/>
      <c r="B307" s="72"/>
      <c r="C307" s="72"/>
      <c r="D307" s="72"/>
      <c r="E307" s="72"/>
      <c r="F307" s="295"/>
      <c r="G307" s="54"/>
      <c r="H307" s="54"/>
    </row>
    <row r="308" spans="1:8" ht="13.5" customHeight="1">
      <c r="A308" s="53"/>
      <c r="B308" s="72"/>
      <c r="C308" s="72"/>
      <c r="D308" s="72"/>
      <c r="E308" s="72"/>
      <c r="F308" s="295"/>
      <c r="G308" s="54"/>
      <c r="H308" s="54"/>
    </row>
    <row r="309" spans="1:8" s="55" customFormat="1" ht="13.5">
      <c r="A309" s="53"/>
      <c r="B309" s="72"/>
      <c r="C309" s="72"/>
      <c r="D309" s="72"/>
      <c r="E309" s="72"/>
      <c r="F309" s="295"/>
      <c r="G309" s="54"/>
      <c r="H309" s="54"/>
    </row>
    <row r="310" spans="1:8" ht="13.5">
      <c r="A310" s="53"/>
      <c r="B310" s="72"/>
      <c r="C310" s="72"/>
      <c r="D310" s="72"/>
      <c r="E310" s="72"/>
      <c r="F310" s="295"/>
      <c r="G310" s="54"/>
      <c r="H310" s="54"/>
    </row>
    <row r="311" spans="1:8">
      <c r="A311" s="5"/>
    </row>
    <row r="312" spans="1:8">
      <c r="A312" s="5"/>
    </row>
  </sheetData>
  <mergeCells count="89">
    <mergeCell ref="A9:F9"/>
    <mergeCell ref="A3:H3"/>
    <mergeCell ref="G4:H4"/>
    <mergeCell ref="A5:H5"/>
    <mergeCell ref="A6:H6"/>
    <mergeCell ref="A7:H7"/>
    <mergeCell ref="A99:H99"/>
    <mergeCell ref="A100:A104"/>
    <mergeCell ref="B100:E104"/>
    <mergeCell ref="B56:E63"/>
    <mergeCell ref="A10:H10"/>
    <mergeCell ref="B12:E16"/>
    <mergeCell ref="A17:H17"/>
    <mergeCell ref="B18:E22"/>
    <mergeCell ref="B23:E25"/>
    <mergeCell ref="B26:E26"/>
    <mergeCell ref="B27:E29"/>
    <mergeCell ref="A30:H30"/>
    <mergeCell ref="A31:H31"/>
    <mergeCell ref="B54:E55"/>
    <mergeCell ref="A82:A97"/>
    <mergeCell ref="B82:E91"/>
    <mergeCell ref="B92:E93"/>
    <mergeCell ref="B94:E97"/>
    <mergeCell ref="A98:H98"/>
    <mergeCell ref="B64:E73"/>
    <mergeCell ref="B74:E78"/>
    <mergeCell ref="B79:E79"/>
    <mergeCell ref="A80:H80"/>
    <mergeCell ref="B81:E81"/>
    <mergeCell ref="A105:H105"/>
    <mergeCell ref="B147:E151"/>
    <mergeCell ref="A108:H108"/>
    <mergeCell ref="A109:H109"/>
    <mergeCell ref="B110:E115"/>
    <mergeCell ref="B120:E123"/>
    <mergeCell ref="B124:E128"/>
    <mergeCell ref="B129:E131"/>
    <mergeCell ref="A132:H132"/>
    <mergeCell ref="B133:E138"/>
    <mergeCell ref="B143:E146"/>
    <mergeCell ref="A106:A107"/>
    <mergeCell ref="B106:E106"/>
    <mergeCell ref="B107:E107"/>
    <mergeCell ref="A177:H177"/>
    <mergeCell ref="B152:E154"/>
    <mergeCell ref="A155:H155"/>
    <mergeCell ref="B156:E159"/>
    <mergeCell ref="B160:E163"/>
    <mergeCell ref="B164:E166"/>
    <mergeCell ref="A167:H167"/>
    <mergeCell ref="B168:E168"/>
    <mergeCell ref="B169:E169"/>
    <mergeCell ref="B170:E170"/>
    <mergeCell ref="A172:H172"/>
    <mergeCell ref="A173:E176"/>
    <mergeCell ref="B226:E234"/>
    <mergeCell ref="A231:A234"/>
    <mergeCell ref="A235:H235"/>
    <mergeCell ref="B236:E243"/>
    <mergeCell ref="B244:E245"/>
    <mergeCell ref="A245:A247"/>
    <mergeCell ref="B247:E247"/>
    <mergeCell ref="A178:F178"/>
    <mergeCell ref="B179:E189"/>
    <mergeCell ref="A190:H190"/>
    <mergeCell ref="B191:E209"/>
    <mergeCell ref="B213:E225"/>
    <mergeCell ref="B282:E284"/>
    <mergeCell ref="B286:E294"/>
    <mergeCell ref="B295:E296"/>
    <mergeCell ref="B297:E297"/>
    <mergeCell ref="B278:E279"/>
    <mergeCell ref="B32:E47"/>
    <mergeCell ref="B48:E52"/>
    <mergeCell ref="B116:E119"/>
    <mergeCell ref="B139:E142"/>
    <mergeCell ref="B280:E281"/>
    <mergeCell ref="B249:E253"/>
    <mergeCell ref="B254:E258"/>
    <mergeCell ref="B259:E261"/>
    <mergeCell ref="A262:E266"/>
    <mergeCell ref="A267:H267"/>
    <mergeCell ref="A268:H268"/>
    <mergeCell ref="B269:E269"/>
    <mergeCell ref="B270:E270"/>
    <mergeCell ref="B271:E272"/>
    <mergeCell ref="B273:E277"/>
    <mergeCell ref="A248:H248"/>
  </mergeCells>
  <phoneticPr fontId="4"/>
  <printOptions horizontalCentered="1"/>
  <pageMargins left="0.39370078740157483" right="0.39370078740157483" top="0.42" bottom="0.2" header="0.31496062992125984" footer="0.16"/>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66"/>
  <sheetViews>
    <sheetView zoomScaleNormal="70" workbookViewId="0">
      <selection activeCell="S36" sqref="S36"/>
    </sheetView>
  </sheetViews>
  <sheetFormatPr defaultRowHeight="12"/>
  <cols>
    <col min="1" max="1" width="1.875" style="80" customWidth="1"/>
    <col min="2" max="2" width="2" style="80" customWidth="1"/>
    <col min="3" max="3" width="27.5" style="80" bestFit="1" customWidth="1"/>
    <col min="4" max="18" width="10.125" style="81" customWidth="1"/>
    <col min="19" max="255" width="9" style="81"/>
    <col min="256" max="256" width="1.875" style="81" customWidth="1"/>
    <col min="257" max="257" width="2" style="81" customWidth="1"/>
    <col min="258" max="258" width="27.5" style="81" bestFit="1" customWidth="1"/>
    <col min="259" max="274" width="10.125" style="81" customWidth="1"/>
    <col min="275" max="511" width="9" style="81"/>
    <col min="512" max="512" width="1.875" style="81" customWidth="1"/>
    <col min="513" max="513" width="2" style="81" customWidth="1"/>
    <col min="514" max="514" width="27.5" style="81" bestFit="1" customWidth="1"/>
    <col min="515" max="530" width="10.125" style="81" customWidth="1"/>
    <col min="531" max="767" width="9" style="81"/>
    <col min="768" max="768" width="1.875" style="81" customWidth="1"/>
    <col min="769" max="769" width="2" style="81" customWidth="1"/>
    <col min="770" max="770" width="27.5" style="81" bestFit="1" customWidth="1"/>
    <col min="771" max="786" width="10.125" style="81" customWidth="1"/>
    <col min="787" max="1023" width="9" style="81"/>
    <col min="1024" max="1024" width="1.875" style="81" customWidth="1"/>
    <col min="1025" max="1025" width="2" style="81" customWidth="1"/>
    <col min="1026" max="1026" width="27.5" style="81" bestFit="1" customWidth="1"/>
    <col min="1027" max="1042" width="10.125" style="81" customWidth="1"/>
    <col min="1043" max="1279" width="9" style="81"/>
    <col min="1280" max="1280" width="1.875" style="81" customWidth="1"/>
    <col min="1281" max="1281" width="2" style="81" customWidth="1"/>
    <col min="1282" max="1282" width="27.5" style="81" bestFit="1" customWidth="1"/>
    <col min="1283" max="1298" width="10.125" style="81" customWidth="1"/>
    <col min="1299" max="1535" width="9" style="81"/>
    <col min="1536" max="1536" width="1.875" style="81" customWidth="1"/>
    <col min="1537" max="1537" width="2" style="81" customWidth="1"/>
    <col min="1538" max="1538" width="27.5" style="81" bestFit="1" customWidth="1"/>
    <col min="1539" max="1554" width="10.125" style="81" customWidth="1"/>
    <col min="1555" max="1791" width="9" style="81"/>
    <col min="1792" max="1792" width="1.875" style="81" customWidth="1"/>
    <col min="1793" max="1793" width="2" style="81" customWidth="1"/>
    <col min="1794" max="1794" width="27.5" style="81" bestFit="1" customWidth="1"/>
    <col min="1795" max="1810" width="10.125" style="81" customWidth="1"/>
    <col min="1811" max="2047" width="9" style="81"/>
    <col min="2048" max="2048" width="1.875" style="81" customWidth="1"/>
    <col min="2049" max="2049" width="2" style="81" customWidth="1"/>
    <col min="2050" max="2050" width="27.5" style="81" bestFit="1" customWidth="1"/>
    <col min="2051" max="2066" width="10.125" style="81" customWidth="1"/>
    <col min="2067" max="2303" width="9" style="81"/>
    <col min="2304" max="2304" width="1.875" style="81" customWidth="1"/>
    <col min="2305" max="2305" width="2" style="81" customWidth="1"/>
    <col min="2306" max="2306" width="27.5" style="81" bestFit="1" customWidth="1"/>
    <col min="2307" max="2322" width="10.125" style="81" customWidth="1"/>
    <col min="2323" max="2559" width="9" style="81"/>
    <col min="2560" max="2560" width="1.875" style="81" customWidth="1"/>
    <col min="2561" max="2561" width="2" style="81" customWidth="1"/>
    <col min="2562" max="2562" width="27.5" style="81" bestFit="1" customWidth="1"/>
    <col min="2563" max="2578" width="10.125" style="81" customWidth="1"/>
    <col min="2579" max="2815" width="9" style="81"/>
    <col min="2816" max="2816" width="1.875" style="81" customWidth="1"/>
    <col min="2817" max="2817" width="2" style="81" customWidth="1"/>
    <col min="2818" max="2818" width="27.5" style="81" bestFit="1" customWidth="1"/>
    <col min="2819" max="2834" width="10.125" style="81" customWidth="1"/>
    <col min="2835" max="3071" width="9" style="81"/>
    <col min="3072" max="3072" width="1.875" style="81" customWidth="1"/>
    <col min="3073" max="3073" width="2" style="81" customWidth="1"/>
    <col min="3074" max="3074" width="27.5" style="81" bestFit="1" customWidth="1"/>
    <col min="3075" max="3090" width="10.125" style="81" customWidth="1"/>
    <col min="3091" max="3327" width="9" style="81"/>
    <col min="3328" max="3328" width="1.875" style="81" customWidth="1"/>
    <col min="3329" max="3329" width="2" style="81" customWidth="1"/>
    <col min="3330" max="3330" width="27.5" style="81" bestFit="1" customWidth="1"/>
    <col min="3331" max="3346" width="10.125" style="81" customWidth="1"/>
    <col min="3347" max="3583" width="9" style="81"/>
    <col min="3584" max="3584" width="1.875" style="81" customWidth="1"/>
    <col min="3585" max="3585" width="2" style="81" customWidth="1"/>
    <col min="3586" max="3586" width="27.5" style="81" bestFit="1" customWidth="1"/>
    <col min="3587" max="3602" width="10.125" style="81" customWidth="1"/>
    <col min="3603" max="3839" width="9" style="81"/>
    <col min="3840" max="3840" width="1.875" style="81" customWidth="1"/>
    <col min="3841" max="3841" width="2" style="81" customWidth="1"/>
    <col min="3842" max="3842" width="27.5" style="81" bestFit="1" customWidth="1"/>
    <col min="3843" max="3858" width="10.125" style="81" customWidth="1"/>
    <col min="3859" max="4095" width="9" style="81"/>
    <col min="4096" max="4096" width="1.875" style="81" customWidth="1"/>
    <col min="4097" max="4097" width="2" style="81" customWidth="1"/>
    <col min="4098" max="4098" width="27.5" style="81" bestFit="1" customWidth="1"/>
    <col min="4099" max="4114" width="10.125" style="81" customWidth="1"/>
    <col min="4115" max="4351" width="9" style="81"/>
    <col min="4352" max="4352" width="1.875" style="81" customWidth="1"/>
    <col min="4353" max="4353" width="2" style="81" customWidth="1"/>
    <col min="4354" max="4354" width="27.5" style="81" bestFit="1" customWidth="1"/>
    <col min="4355" max="4370" width="10.125" style="81" customWidth="1"/>
    <col min="4371" max="4607" width="9" style="81"/>
    <col min="4608" max="4608" width="1.875" style="81" customWidth="1"/>
    <col min="4609" max="4609" width="2" style="81" customWidth="1"/>
    <col min="4610" max="4610" width="27.5" style="81" bestFit="1" customWidth="1"/>
    <col min="4611" max="4626" width="10.125" style="81" customWidth="1"/>
    <col min="4627" max="4863" width="9" style="81"/>
    <col min="4864" max="4864" width="1.875" style="81" customWidth="1"/>
    <col min="4865" max="4865" width="2" style="81" customWidth="1"/>
    <col min="4866" max="4866" width="27.5" style="81" bestFit="1" customWidth="1"/>
    <col min="4867" max="4882" width="10.125" style="81" customWidth="1"/>
    <col min="4883" max="5119" width="9" style="81"/>
    <col min="5120" max="5120" width="1.875" style="81" customWidth="1"/>
    <col min="5121" max="5121" width="2" style="81" customWidth="1"/>
    <col min="5122" max="5122" width="27.5" style="81" bestFit="1" customWidth="1"/>
    <col min="5123" max="5138" width="10.125" style="81" customWidth="1"/>
    <col min="5139" max="5375" width="9" style="81"/>
    <col min="5376" max="5376" width="1.875" style="81" customWidth="1"/>
    <col min="5377" max="5377" width="2" style="81" customWidth="1"/>
    <col min="5378" max="5378" width="27.5" style="81" bestFit="1" customWidth="1"/>
    <col min="5379" max="5394" width="10.125" style="81" customWidth="1"/>
    <col min="5395" max="5631" width="9" style="81"/>
    <col min="5632" max="5632" width="1.875" style="81" customWidth="1"/>
    <col min="5633" max="5633" width="2" style="81" customWidth="1"/>
    <col min="5634" max="5634" width="27.5" style="81" bestFit="1" customWidth="1"/>
    <col min="5635" max="5650" width="10.125" style="81" customWidth="1"/>
    <col min="5651" max="5887" width="9" style="81"/>
    <col min="5888" max="5888" width="1.875" style="81" customWidth="1"/>
    <col min="5889" max="5889" width="2" style="81" customWidth="1"/>
    <col min="5890" max="5890" width="27.5" style="81" bestFit="1" customWidth="1"/>
    <col min="5891" max="5906" width="10.125" style="81" customWidth="1"/>
    <col min="5907" max="6143" width="9" style="81"/>
    <col min="6144" max="6144" width="1.875" style="81" customWidth="1"/>
    <col min="6145" max="6145" width="2" style="81" customWidth="1"/>
    <col min="6146" max="6146" width="27.5" style="81" bestFit="1" customWidth="1"/>
    <col min="6147" max="6162" width="10.125" style="81" customWidth="1"/>
    <col min="6163" max="6399" width="9" style="81"/>
    <col min="6400" max="6400" width="1.875" style="81" customWidth="1"/>
    <col min="6401" max="6401" width="2" style="81" customWidth="1"/>
    <col min="6402" max="6402" width="27.5" style="81" bestFit="1" customWidth="1"/>
    <col min="6403" max="6418" width="10.125" style="81" customWidth="1"/>
    <col min="6419" max="6655" width="9" style="81"/>
    <col min="6656" max="6656" width="1.875" style="81" customWidth="1"/>
    <col min="6657" max="6657" width="2" style="81" customWidth="1"/>
    <col min="6658" max="6658" width="27.5" style="81" bestFit="1" customWidth="1"/>
    <col min="6659" max="6674" width="10.125" style="81" customWidth="1"/>
    <col min="6675" max="6911" width="9" style="81"/>
    <col min="6912" max="6912" width="1.875" style="81" customWidth="1"/>
    <col min="6913" max="6913" width="2" style="81" customWidth="1"/>
    <col min="6914" max="6914" width="27.5" style="81" bestFit="1" customWidth="1"/>
    <col min="6915" max="6930" width="10.125" style="81" customWidth="1"/>
    <col min="6931" max="7167" width="9" style="81"/>
    <col min="7168" max="7168" width="1.875" style="81" customWidth="1"/>
    <col min="7169" max="7169" width="2" style="81" customWidth="1"/>
    <col min="7170" max="7170" width="27.5" style="81" bestFit="1" customWidth="1"/>
    <col min="7171" max="7186" width="10.125" style="81" customWidth="1"/>
    <col min="7187" max="7423" width="9" style="81"/>
    <col min="7424" max="7424" width="1.875" style="81" customWidth="1"/>
    <col min="7425" max="7425" width="2" style="81" customWidth="1"/>
    <col min="7426" max="7426" width="27.5" style="81" bestFit="1" customWidth="1"/>
    <col min="7427" max="7442" width="10.125" style="81" customWidth="1"/>
    <col min="7443" max="7679" width="9" style="81"/>
    <col min="7680" max="7680" width="1.875" style="81" customWidth="1"/>
    <col min="7681" max="7681" width="2" style="81" customWidth="1"/>
    <col min="7682" max="7682" width="27.5" style="81" bestFit="1" customWidth="1"/>
    <col min="7683" max="7698" width="10.125" style="81" customWidth="1"/>
    <col min="7699" max="7935" width="9" style="81"/>
    <col min="7936" max="7936" width="1.875" style="81" customWidth="1"/>
    <col min="7937" max="7937" width="2" style="81" customWidth="1"/>
    <col min="7938" max="7938" width="27.5" style="81" bestFit="1" customWidth="1"/>
    <col min="7939" max="7954" width="10.125" style="81" customWidth="1"/>
    <col min="7955" max="8191" width="9" style="81"/>
    <col min="8192" max="8192" width="1.875" style="81" customWidth="1"/>
    <col min="8193" max="8193" width="2" style="81" customWidth="1"/>
    <col min="8194" max="8194" width="27.5" style="81" bestFit="1" customWidth="1"/>
    <col min="8195" max="8210" width="10.125" style="81" customWidth="1"/>
    <col min="8211" max="8447" width="9" style="81"/>
    <col min="8448" max="8448" width="1.875" style="81" customWidth="1"/>
    <col min="8449" max="8449" width="2" style="81" customWidth="1"/>
    <col min="8450" max="8450" width="27.5" style="81" bestFit="1" customWidth="1"/>
    <col min="8451" max="8466" width="10.125" style="81" customWidth="1"/>
    <col min="8467" max="8703" width="9" style="81"/>
    <col min="8704" max="8704" width="1.875" style="81" customWidth="1"/>
    <col min="8705" max="8705" width="2" style="81" customWidth="1"/>
    <col min="8706" max="8706" width="27.5" style="81" bestFit="1" customWidth="1"/>
    <col min="8707" max="8722" width="10.125" style="81" customWidth="1"/>
    <col min="8723" max="8959" width="9" style="81"/>
    <col min="8960" max="8960" width="1.875" style="81" customWidth="1"/>
    <col min="8961" max="8961" width="2" style="81" customWidth="1"/>
    <col min="8962" max="8962" width="27.5" style="81" bestFit="1" customWidth="1"/>
    <col min="8963" max="8978" width="10.125" style="81" customWidth="1"/>
    <col min="8979" max="9215" width="9" style="81"/>
    <col min="9216" max="9216" width="1.875" style="81" customWidth="1"/>
    <col min="9217" max="9217" width="2" style="81" customWidth="1"/>
    <col min="9218" max="9218" width="27.5" style="81" bestFit="1" customWidth="1"/>
    <col min="9219" max="9234" width="10.125" style="81" customWidth="1"/>
    <col min="9235" max="9471" width="9" style="81"/>
    <col min="9472" max="9472" width="1.875" style="81" customWidth="1"/>
    <col min="9473" max="9473" width="2" style="81" customWidth="1"/>
    <col min="9474" max="9474" width="27.5" style="81" bestFit="1" customWidth="1"/>
    <col min="9475" max="9490" width="10.125" style="81" customWidth="1"/>
    <col min="9491" max="9727" width="9" style="81"/>
    <col min="9728" max="9728" width="1.875" style="81" customWidth="1"/>
    <col min="9729" max="9729" width="2" style="81" customWidth="1"/>
    <col min="9730" max="9730" width="27.5" style="81" bestFit="1" customWidth="1"/>
    <col min="9731" max="9746" width="10.125" style="81" customWidth="1"/>
    <col min="9747" max="9983" width="9" style="81"/>
    <col min="9984" max="9984" width="1.875" style="81" customWidth="1"/>
    <col min="9985" max="9985" width="2" style="81" customWidth="1"/>
    <col min="9986" max="9986" width="27.5" style="81" bestFit="1" customWidth="1"/>
    <col min="9987" max="10002" width="10.125" style="81" customWidth="1"/>
    <col min="10003" max="10239" width="9" style="81"/>
    <col min="10240" max="10240" width="1.875" style="81" customWidth="1"/>
    <col min="10241" max="10241" width="2" style="81" customWidth="1"/>
    <col min="10242" max="10242" width="27.5" style="81" bestFit="1" customWidth="1"/>
    <col min="10243" max="10258" width="10.125" style="81" customWidth="1"/>
    <col min="10259" max="10495" width="9" style="81"/>
    <col min="10496" max="10496" width="1.875" style="81" customWidth="1"/>
    <col min="10497" max="10497" width="2" style="81" customWidth="1"/>
    <col min="10498" max="10498" width="27.5" style="81" bestFit="1" customWidth="1"/>
    <col min="10499" max="10514" width="10.125" style="81" customWidth="1"/>
    <col min="10515" max="10751" width="9" style="81"/>
    <col min="10752" max="10752" width="1.875" style="81" customWidth="1"/>
    <col min="10753" max="10753" width="2" style="81" customWidth="1"/>
    <col min="10754" max="10754" width="27.5" style="81" bestFit="1" customWidth="1"/>
    <col min="10755" max="10770" width="10.125" style="81" customWidth="1"/>
    <col min="10771" max="11007" width="9" style="81"/>
    <col min="11008" max="11008" width="1.875" style="81" customWidth="1"/>
    <col min="11009" max="11009" width="2" style="81" customWidth="1"/>
    <col min="11010" max="11010" width="27.5" style="81" bestFit="1" customWidth="1"/>
    <col min="11011" max="11026" width="10.125" style="81" customWidth="1"/>
    <col min="11027" max="11263" width="9" style="81"/>
    <col min="11264" max="11264" width="1.875" style="81" customWidth="1"/>
    <col min="11265" max="11265" width="2" style="81" customWidth="1"/>
    <col min="11266" max="11266" width="27.5" style="81" bestFit="1" customWidth="1"/>
    <col min="11267" max="11282" width="10.125" style="81" customWidth="1"/>
    <col min="11283" max="11519" width="9" style="81"/>
    <col min="11520" max="11520" width="1.875" style="81" customWidth="1"/>
    <col min="11521" max="11521" width="2" style="81" customWidth="1"/>
    <col min="11522" max="11522" width="27.5" style="81" bestFit="1" customWidth="1"/>
    <col min="11523" max="11538" width="10.125" style="81" customWidth="1"/>
    <col min="11539" max="11775" width="9" style="81"/>
    <col min="11776" max="11776" width="1.875" style="81" customWidth="1"/>
    <col min="11777" max="11777" width="2" style="81" customWidth="1"/>
    <col min="11778" max="11778" width="27.5" style="81" bestFit="1" customWidth="1"/>
    <col min="11779" max="11794" width="10.125" style="81" customWidth="1"/>
    <col min="11795" max="12031" width="9" style="81"/>
    <col min="12032" max="12032" width="1.875" style="81" customWidth="1"/>
    <col min="12033" max="12033" width="2" style="81" customWidth="1"/>
    <col min="12034" max="12034" width="27.5" style="81" bestFit="1" customWidth="1"/>
    <col min="12035" max="12050" width="10.125" style="81" customWidth="1"/>
    <col min="12051" max="12287" width="9" style="81"/>
    <col min="12288" max="12288" width="1.875" style="81" customWidth="1"/>
    <col min="12289" max="12289" width="2" style="81" customWidth="1"/>
    <col min="12290" max="12290" width="27.5" style="81" bestFit="1" customWidth="1"/>
    <col min="12291" max="12306" width="10.125" style="81" customWidth="1"/>
    <col min="12307" max="12543" width="9" style="81"/>
    <col min="12544" max="12544" width="1.875" style="81" customWidth="1"/>
    <col min="12545" max="12545" width="2" style="81" customWidth="1"/>
    <col min="12546" max="12546" width="27.5" style="81" bestFit="1" customWidth="1"/>
    <col min="12547" max="12562" width="10.125" style="81" customWidth="1"/>
    <col min="12563" max="12799" width="9" style="81"/>
    <col min="12800" max="12800" width="1.875" style="81" customWidth="1"/>
    <col min="12801" max="12801" width="2" style="81" customWidth="1"/>
    <col min="12802" max="12802" width="27.5" style="81" bestFit="1" customWidth="1"/>
    <col min="12803" max="12818" width="10.125" style="81" customWidth="1"/>
    <col min="12819" max="13055" width="9" style="81"/>
    <col min="13056" max="13056" width="1.875" style="81" customWidth="1"/>
    <col min="13057" max="13057" width="2" style="81" customWidth="1"/>
    <col min="13058" max="13058" width="27.5" style="81" bestFit="1" customWidth="1"/>
    <col min="13059" max="13074" width="10.125" style="81" customWidth="1"/>
    <col min="13075" max="13311" width="9" style="81"/>
    <col min="13312" max="13312" width="1.875" style="81" customWidth="1"/>
    <col min="13313" max="13313" width="2" style="81" customWidth="1"/>
    <col min="13314" max="13314" width="27.5" style="81" bestFit="1" customWidth="1"/>
    <col min="13315" max="13330" width="10.125" style="81" customWidth="1"/>
    <col min="13331" max="13567" width="9" style="81"/>
    <col min="13568" max="13568" width="1.875" style="81" customWidth="1"/>
    <col min="13569" max="13569" width="2" style="81" customWidth="1"/>
    <col min="13570" max="13570" width="27.5" style="81" bestFit="1" customWidth="1"/>
    <col min="13571" max="13586" width="10.125" style="81" customWidth="1"/>
    <col min="13587" max="13823" width="9" style="81"/>
    <col min="13824" max="13824" width="1.875" style="81" customWidth="1"/>
    <col min="13825" max="13825" width="2" style="81" customWidth="1"/>
    <col min="13826" max="13826" width="27.5" style="81" bestFit="1" customWidth="1"/>
    <col min="13827" max="13842" width="10.125" style="81" customWidth="1"/>
    <col min="13843" max="14079" width="9" style="81"/>
    <col min="14080" max="14080" width="1.875" style="81" customWidth="1"/>
    <col min="14081" max="14081" width="2" style="81" customWidth="1"/>
    <col min="14082" max="14082" width="27.5" style="81" bestFit="1" customWidth="1"/>
    <col min="14083" max="14098" width="10.125" style="81" customWidth="1"/>
    <col min="14099" max="14335" width="9" style="81"/>
    <col min="14336" max="14336" width="1.875" style="81" customWidth="1"/>
    <col min="14337" max="14337" width="2" style="81" customWidth="1"/>
    <col min="14338" max="14338" width="27.5" style="81" bestFit="1" customWidth="1"/>
    <col min="14339" max="14354" width="10.125" style="81" customWidth="1"/>
    <col min="14355" max="14591" width="9" style="81"/>
    <col min="14592" max="14592" width="1.875" style="81" customWidth="1"/>
    <col min="14593" max="14593" width="2" style="81" customWidth="1"/>
    <col min="14594" max="14594" width="27.5" style="81" bestFit="1" customWidth="1"/>
    <col min="14595" max="14610" width="10.125" style="81" customWidth="1"/>
    <col min="14611" max="14847" width="9" style="81"/>
    <col min="14848" max="14848" width="1.875" style="81" customWidth="1"/>
    <col min="14849" max="14849" width="2" style="81" customWidth="1"/>
    <col min="14850" max="14850" width="27.5" style="81" bestFit="1" customWidth="1"/>
    <col min="14851" max="14866" width="10.125" style="81" customWidth="1"/>
    <col min="14867" max="15103" width="9" style="81"/>
    <col min="15104" max="15104" width="1.875" style="81" customWidth="1"/>
    <col min="15105" max="15105" width="2" style="81" customWidth="1"/>
    <col min="15106" max="15106" width="27.5" style="81" bestFit="1" customWidth="1"/>
    <col min="15107" max="15122" width="10.125" style="81" customWidth="1"/>
    <col min="15123" max="15359" width="9" style="81"/>
    <col min="15360" max="15360" width="1.875" style="81" customWidth="1"/>
    <col min="15361" max="15361" width="2" style="81" customWidth="1"/>
    <col min="15362" max="15362" width="27.5" style="81" bestFit="1" customWidth="1"/>
    <col min="15363" max="15378" width="10.125" style="81" customWidth="1"/>
    <col min="15379" max="15615" width="9" style="81"/>
    <col min="15616" max="15616" width="1.875" style="81" customWidth="1"/>
    <col min="15617" max="15617" width="2" style="81" customWidth="1"/>
    <col min="15618" max="15618" width="27.5" style="81" bestFit="1" customWidth="1"/>
    <col min="15619" max="15634" width="10.125" style="81" customWidth="1"/>
    <col min="15635" max="15871" width="9" style="81"/>
    <col min="15872" max="15872" width="1.875" style="81" customWidth="1"/>
    <col min="15873" max="15873" width="2" style="81" customWidth="1"/>
    <col min="15874" max="15874" width="27.5" style="81" bestFit="1" customWidth="1"/>
    <col min="15875" max="15890" width="10.125" style="81" customWidth="1"/>
    <col min="15891" max="16127" width="9" style="81"/>
    <col min="16128" max="16128" width="1.875" style="81" customWidth="1"/>
    <col min="16129" max="16129" width="2" style="81" customWidth="1"/>
    <col min="16130" max="16130" width="27.5" style="81" bestFit="1" customWidth="1"/>
    <col min="16131" max="16146" width="10.125" style="81" customWidth="1"/>
    <col min="16147" max="16384" width="9" style="81"/>
  </cols>
  <sheetData>
    <row r="1" spans="1:18" ht="13.5">
      <c r="R1" s="82" t="s">
        <v>253</v>
      </c>
    </row>
    <row r="2" spans="1:18" ht="13.5">
      <c r="A2" s="83" t="s">
        <v>196</v>
      </c>
    </row>
    <row r="4" spans="1:18" ht="12.75" thickBot="1">
      <c r="A4" s="80" t="s">
        <v>197</v>
      </c>
      <c r="D4" s="84"/>
      <c r="E4" s="84" t="s">
        <v>198</v>
      </c>
      <c r="F4" s="84" t="s">
        <v>199</v>
      </c>
      <c r="G4" s="84" t="s">
        <v>200</v>
      </c>
      <c r="H4" s="84" t="s">
        <v>201</v>
      </c>
      <c r="I4" s="84" t="s">
        <v>202</v>
      </c>
      <c r="J4" s="84" t="s">
        <v>203</v>
      </c>
      <c r="K4" s="84" t="s">
        <v>204</v>
      </c>
      <c r="L4" s="84" t="s">
        <v>205</v>
      </c>
      <c r="M4" s="84" t="s">
        <v>206</v>
      </c>
      <c r="N4" s="84" t="s">
        <v>207</v>
      </c>
      <c r="O4" s="84" t="s">
        <v>208</v>
      </c>
      <c r="P4" s="84" t="s">
        <v>209</v>
      </c>
      <c r="Q4" s="84" t="s">
        <v>210</v>
      </c>
      <c r="R4" s="84" t="s">
        <v>211</v>
      </c>
    </row>
    <row r="5" spans="1:18">
      <c r="A5" s="85"/>
      <c r="B5" s="86"/>
      <c r="C5" s="87" t="s">
        <v>560</v>
      </c>
      <c r="D5" s="88">
        <v>2024</v>
      </c>
      <c r="E5" s="89">
        <v>2025</v>
      </c>
      <c r="F5" s="89">
        <v>2026</v>
      </c>
      <c r="G5" s="89">
        <v>2027</v>
      </c>
      <c r="H5" s="89">
        <v>2028</v>
      </c>
      <c r="I5" s="89">
        <v>2029</v>
      </c>
      <c r="J5" s="89">
        <v>2030</v>
      </c>
      <c r="K5" s="89">
        <v>2031</v>
      </c>
      <c r="L5" s="89">
        <v>2032</v>
      </c>
      <c r="M5" s="89">
        <v>2033</v>
      </c>
      <c r="N5" s="89">
        <v>2034</v>
      </c>
      <c r="O5" s="89">
        <v>2035</v>
      </c>
      <c r="P5" s="89">
        <v>2036</v>
      </c>
      <c r="Q5" s="89">
        <v>2037</v>
      </c>
      <c r="R5" s="90" t="s">
        <v>159</v>
      </c>
    </row>
    <row r="6" spans="1:18" ht="12.75" thickBot="1">
      <c r="A6" s="389" t="s">
        <v>212</v>
      </c>
      <c r="B6" s="390"/>
      <c r="C6" s="91"/>
      <c r="D6" s="92"/>
      <c r="E6" s="93"/>
      <c r="F6" s="93"/>
      <c r="G6" s="93"/>
      <c r="H6" s="93"/>
      <c r="I6" s="93"/>
      <c r="J6" s="93"/>
      <c r="K6" s="93"/>
      <c r="L6" s="93"/>
      <c r="M6" s="93"/>
      <c r="N6" s="93"/>
      <c r="O6" s="93"/>
      <c r="P6" s="93"/>
      <c r="Q6" s="94"/>
      <c r="R6" s="95"/>
    </row>
    <row r="7" spans="1:18" ht="12.75" thickTop="1">
      <c r="A7" s="96"/>
      <c r="B7" s="97" t="s">
        <v>213</v>
      </c>
      <c r="C7" s="98"/>
      <c r="D7" s="99"/>
      <c r="E7" s="100"/>
      <c r="F7" s="100"/>
      <c r="G7" s="100"/>
      <c r="H7" s="100"/>
      <c r="I7" s="100"/>
      <c r="J7" s="100"/>
      <c r="K7" s="100"/>
      <c r="L7" s="100"/>
      <c r="M7" s="100"/>
      <c r="N7" s="100"/>
      <c r="O7" s="100"/>
      <c r="P7" s="100"/>
      <c r="Q7" s="101"/>
      <c r="R7" s="98"/>
    </row>
    <row r="8" spans="1:18">
      <c r="A8" s="102"/>
      <c r="B8" s="103"/>
      <c r="C8" s="104" t="s">
        <v>305</v>
      </c>
      <c r="D8" s="105"/>
      <c r="E8" s="106"/>
      <c r="F8" s="106"/>
      <c r="G8" s="106"/>
      <c r="H8" s="106"/>
      <c r="I8" s="106"/>
      <c r="J8" s="106"/>
      <c r="K8" s="106"/>
      <c r="L8" s="106"/>
      <c r="M8" s="106"/>
      <c r="N8" s="106"/>
      <c r="O8" s="106"/>
      <c r="P8" s="106"/>
      <c r="Q8" s="106"/>
      <c r="R8" s="107"/>
    </row>
    <row r="9" spans="1:18">
      <c r="A9" s="102"/>
      <c r="B9" s="103"/>
      <c r="C9" s="108" t="s">
        <v>301</v>
      </c>
      <c r="D9" s="109"/>
      <c r="E9" s="110"/>
      <c r="F9" s="110"/>
      <c r="G9" s="110"/>
      <c r="H9" s="110"/>
      <c r="I9" s="110"/>
      <c r="J9" s="110"/>
      <c r="K9" s="110"/>
      <c r="L9" s="110"/>
      <c r="M9" s="110"/>
      <c r="N9" s="110"/>
      <c r="O9" s="110"/>
      <c r="P9" s="110"/>
      <c r="Q9" s="110"/>
      <c r="R9" s="111"/>
    </row>
    <row r="10" spans="1:18">
      <c r="A10" s="102"/>
      <c r="B10" s="103"/>
      <c r="C10" s="108" t="s">
        <v>302</v>
      </c>
      <c r="D10" s="109"/>
      <c r="E10" s="110"/>
      <c r="F10" s="110"/>
      <c r="G10" s="110"/>
      <c r="H10" s="110"/>
      <c r="I10" s="110"/>
      <c r="J10" s="110"/>
      <c r="K10" s="110"/>
      <c r="L10" s="110"/>
      <c r="M10" s="110"/>
      <c r="N10" s="110"/>
      <c r="O10" s="110"/>
      <c r="P10" s="110"/>
      <c r="Q10" s="110"/>
      <c r="R10" s="111"/>
    </row>
    <row r="11" spans="1:18">
      <c r="A11" s="102"/>
      <c r="B11" s="103"/>
      <c r="C11" s="112" t="s">
        <v>214</v>
      </c>
      <c r="D11" s="109"/>
      <c r="E11" s="110"/>
      <c r="F11" s="110"/>
      <c r="G11" s="110"/>
      <c r="H11" s="110"/>
      <c r="I11" s="110"/>
      <c r="J11" s="110"/>
      <c r="K11" s="110"/>
      <c r="L11" s="110"/>
      <c r="M11" s="110"/>
      <c r="N11" s="110"/>
      <c r="O11" s="110"/>
      <c r="P11" s="110"/>
      <c r="Q11" s="110"/>
      <c r="R11" s="111"/>
    </row>
    <row r="12" spans="1:18">
      <c r="A12" s="102"/>
      <c r="B12" s="103"/>
      <c r="C12" s="112" t="s">
        <v>306</v>
      </c>
      <c r="D12" s="109"/>
      <c r="E12" s="110"/>
      <c r="F12" s="110"/>
      <c r="G12" s="110"/>
      <c r="H12" s="110"/>
      <c r="I12" s="110"/>
      <c r="J12" s="110"/>
      <c r="K12" s="110"/>
      <c r="L12" s="110"/>
      <c r="M12" s="110"/>
      <c r="N12" s="110"/>
      <c r="O12" s="110"/>
      <c r="P12" s="110"/>
      <c r="Q12" s="110"/>
      <c r="R12" s="111"/>
    </row>
    <row r="13" spans="1:18">
      <c r="A13" s="113"/>
      <c r="B13" s="103"/>
      <c r="C13" s="114" t="s">
        <v>170</v>
      </c>
      <c r="D13" s="115"/>
      <c r="E13" s="116"/>
      <c r="F13" s="116"/>
      <c r="G13" s="116"/>
      <c r="H13" s="116"/>
      <c r="I13" s="116"/>
      <c r="J13" s="116"/>
      <c r="K13" s="116"/>
      <c r="L13" s="116"/>
      <c r="M13" s="116"/>
      <c r="N13" s="116"/>
      <c r="O13" s="116"/>
      <c r="P13" s="116"/>
      <c r="Q13" s="116"/>
      <c r="R13" s="117"/>
    </row>
    <row r="14" spans="1:18">
      <c r="A14" s="102"/>
      <c r="B14" s="118" t="s">
        <v>215</v>
      </c>
      <c r="C14" s="119"/>
      <c r="D14" s="120"/>
      <c r="E14" s="121"/>
      <c r="F14" s="121"/>
      <c r="G14" s="121"/>
      <c r="H14" s="121"/>
      <c r="I14" s="121"/>
      <c r="J14" s="121"/>
      <c r="K14" s="121"/>
      <c r="L14" s="121"/>
      <c r="M14" s="121"/>
      <c r="N14" s="121"/>
      <c r="O14" s="121"/>
      <c r="P14" s="121"/>
      <c r="Q14" s="122"/>
      <c r="R14" s="119"/>
    </row>
    <row r="15" spans="1:18">
      <c r="A15" s="102"/>
      <c r="B15" s="103"/>
      <c r="C15" s="104" t="s">
        <v>216</v>
      </c>
      <c r="D15" s="105"/>
      <c r="E15" s="106"/>
      <c r="F15" s="106"/>
      <c r="G15" s="106"/>
      <c r="H15" s="106"/>
      <c r="I15" s="106"/>
      <c r="J15" s="106"/>
      <c r="K15" s="106"/>
      <c r="L15" s="106"/>
      <c r="M15" s="106"/>
      <c r="N15" s="106"/>
      <c r="O15" s="106"/>
      <c r="P15" s="106"/>
      <c r="Q15" s="106"/>
      <c r="R15" s="107"/>
    </row>
    <row r="16" spans="1:18">
      <c r="A16" s="102"/>
      <c r="B16" s="103"/>
      <c r="C16" s="114" t="s">
        <v>217</v>
      </c>
      <c r="D16" s="115"/>
      <c r="E16" s="116"/>
      <c r="F16" s="116"/>
      <c r="G16" s="116"/>
      <c r="H16" s="116"/>
      <c r="I16" s="116"/>
      <c r="J16" s="116"/>
      <c r="K16" s="116"/>
      <c r="L16" s="116"/>
      <c r="M16" s="116"/>
      <c r="N16" s="116"/>
      <c r="O16" s="116"/>
      <c r="P16" s="116"/>
      <c r="Q16" s="116"/>
      <c r="R16" s="117"/>
    </row>
    <row r="17" spans="1:18">
      <c r="A17" s="102"/>
      <c r="B17" s="103"/>
      <c r="C17" s="114" t="s">
        <v>218</v>
      </c>
      <c r="D17" s="115"/>
      <c r="E17" s="116"/>
      <c r="F17" s="116"/>
      <c r="G17" s="116"/>
      <c r="H17" s="116"/>
      <c r="I17" s="116"/>
      <c r="J17" s="116"/>
      <c r="K17" s="116"/>
      <c r="L17" s="116"/>
      <c r="M17" s="116"/>
      <c r="N17" s="116"/>
      <c r="O17" s="116"/>
      <c r="P17" s="116"/>
      <c r="Q17" s="116"/>
      <c r="R17" s="117"/>
    </row>
    <row r="18" spans="1:18">
      <c r="A18" s="113"/>
      <c r="B18" s="103"/>
      <c r="C18" s="114" t="s">
        <v>219</v>
      </c>
      <c r="D18" s="115"/>
      <c r="E18" s="116"/>
      <c r="F18" s="116"/>
      <c r="G18" s="116"/>
      <c r="H18" s="116"/>
      <c r="I18" s="116"/>
      <c r="J18" s="116"/>
      <c r="K18" s="116"/>
      <c r="L18" s="116"/>
      <c r="M18" s="116"/>
      <c r="N18" s="116"/>
      <c r="O18" s="116"/>
      <c r="P18" s="116"/>
      <c r="Q18" s="116"/>
      <c r="R18" s="117"/>
    </row>
    <row r="19" spans="1:18">
      <c r="A19" s="123"/>
      <c r="B19" s="121" t="s">
        <v>220</v>
      </c>
      <c r="C19" s="124"/>
      <c r="D19" s="120"/>
      <c r="E19" s="122"/>
      <c r="F19" s="122"/>
      <c r="G19" s="122"/>
      <c r="H19" s="122"/>
      <c r="I19" s="122"/>
      <c r="J19" s="122"/>
      <c r="K19" s="122"/>
      <c r="L19" s="122"/>
      <c r="M19" s="122"/>
      <c r="N19" s="122"/>
      <c r="O19" s="122"/>
      <c r="P19" s="122"/>
      <c r="Q19" s="122"/>
      <c r="R19" s="119"/>
    </row>
    <row r="20" spans="1:18">
      <c r="A20" s="123"/>
      <c r="B20" s="125" t="s">
        <v>221</v>
      </c>
      <c r="C20" s="119"/>
      <c r="D20" s="120"/>
      <c r="E20" s="121"/>
      <c r="F20" s="121"/>
      <c r="G20" s="121"/>
      <c r="H20" s="121"/>
      <c r="I20" s="121"/>
      <c r="J20" s="121"/>
      <c r="K20" s="121"/>
      <c r="L20" s="121"/>
      <c r="M20" s="121"/>
      <c r="N20" s="121"/>
      <c r="O20" s="121"/>
      <c r="P20" s="121"/>
      <c r="Q20" s="122"/>
      <c r="R20" s="119"/>
    </row>
    <row r="21" spans="1:18" ht="12.75" thickBot="1">
      <c r="A21" s="126"/>
      <c r="B21" s="127" t="s">
        <v>222</v>
      </c>
      <c r="C21" s="128"/>
      <c r="D21" s="129"/>
      <c r="E21" s="130"/>
      <c r="F21" s="130"/>
      <c r="G21" s="130"/>
      <c r="H21" s="130"/>
      <c r="I21" s="130"/>
      <c r="J21" s="130"/>
      <c r="K21" s="130"/>
      <c r="L21" s="130"/>
      <c r="M21" s="130"/>
      <c r="N21" s="130"/>
      <c r="O21" s="130"/>
      <c r="P21" s="130"/>
      <c r="Q21" s="131"/>
      <c r="R21" s="132"/>
    </row>
    <row r="22" spans="1:18">
      <c r="A22" s="133"/>
      <c r="B22" s="65"/>
      <c r="C22" s="65"/>
      <c r="D22" s="65"/>
      <c r="E22" s="65"/>
      <c r="F22" s="65"/>
      <c r="G22" s="65"/>
      <c r="H22" s="65"/>
      <c r="I22" s="65"/>
      <c r="J22" s="65"/>
      <c r="K22" s="65"/>
      <c r="L22" s="65"/>
      <c r="M22" s="65"/>
      <c r="N22" s="65"/>
      <c r="O22" s="65"/>
      <c r="P22" s="65"/>
      <c r="Q22" s="65"/>
      <c r="R22" s="65"/>
    </row>
    <row r="23" spans="1:18">
      <c r="A23" s="133"/>
      <c r="B23" s="65"/>
      <c r="C23" s="65"/>
      <c r="D23" s="65"/>
      <c r="E23" s="65"/>
      <c r="F23" s="65"/>
      <c r="G23" s="65"/>
      <c r="H23" s="65"/>
      <c r="I23" s="65"/>
      <c r="J23" s="65"/>
      <c r="K23" s="65"/>
      <c r="L23" s="65"/>
      <c r="M23" s="65"/>
      <c r="N23" s="65"/>
      <c r="O23" s="65"/>
      <c r="P23" s="65"/>
      <c r="Q23" s="65"/>
      <c r="R23" s="65"/>
    </row>
    <row r="24" spans="1:18" ht="12.75" thickBot="1">
      <c r="A24" s="134" t="s">
        <v>223</v>
      </c>
      <c r="B24" s="65"/>
      <c r="C24" s="65"/>
      <c r="D24" s="84"/>
      <c r="E24" s="84" t="s">
        <v>198</v>
      </c>
      <c r="F24" s="84" t="s">
        <v>199</v>
      </c>
      <c r="G24" s="84" t="s">
        <v>200</v>
      </c>
      <c r="H24" s="84" t="s">
        <v>201</v>
      </c>
      <c r="I24" s="84" t="s">
        <v>202</v>
      </c>
      <c r="J24" s="84" t="s">
        <v>203</v>
      </c>
      <c r="K24" s="84" t="s">
        <v>204</v>
      </c>
      <c r="L24" s="84" t="s">
        <v>205</v>
      </c>
      <c r="M24" s="84" t="s">
        <v>206</v>
      </c>
      <c r="N24" s="84" t="s">
        <v>207</v>
      </c>
      <c r="O24" s="84" t="s">
        <v>208</v>
      </c>
      <c r="P24" s="84" t="s">
        <v>209</v>
      </c>
      <c r="Q24" s="84" t="s">
        <v>210</v>
      </c>
      <c r="R24" s="84" t="s">
        <v>211</v>
      </c>
    </row>
    <row r="25" spans="1:18">
      <c r="A25" s="135"/>
      <c r="B25" s="136"/>
      <c r="C25" s="137" t="s">
        <v>346</v>
      </c>
      <c r="D25" s="88">
        <v>2024</v>
      </c>
      <c r="E25" s="89">
        <v>2025</v>
      </c>
      <c r="F25" s="89">
        <v>2026</v>
      </c>
      <c r="G25" s="89">
        <v>2027</v>
      </c>
      <c r="H25" s="89">
        <v>2028</v>
      </c>
      <c r="I25" s="89">
        <v>2029</v>
      </c>
      <c r="J25" s="89">
        <v>2030</v>
      </c>
      <c r="K25" s="89">
        <v>2031</v>
      </c>
      <c r="L25" s="89">
        <v>2032</v>
      </c>
      <c r="M25" s="89">
        <v>2033</v>
      </c>
      <c r="N25" s="89">
        <v>2034</v>
      </c>
      <c r="O25" s="89">
        <v>2035</v>
      </c>
      <c r="P25" s="89">
        <v>2036</v>
      </c>
      <c r="Q25" s="89">
        <v>2037</v>
      </c>
      <c r="R25" s="90" t="s">
        <v>159</v>
      </c>
    </row>
    <row r="26" spans="1:18" ht="12.75" thickBot="1">
      <c r="A26" s="138"/>
      <c r="B26" s="139" t="s">
        <v>224</v>
      </c>
      <c r="C26" s="140"/>
      <c r="D26" s="92"/>
      <c r="E26" s="93"/>
      <c r="F26" s="93"/>
      <c r="G26" s="93"/>
      <c r="H26" s="93"/>
      <c r="I26" s="93"/>
      <c r="J26" s="93"/>
      <c r="K26" s="93"/>
      <c r="L26" s="93"/>
      <c r="M26" s="93"/>
      <c r="N26" s="93"/>
      <c r="O26" s="93"/>
      <c r="P26" s="93"/>
      <c r="Q26" s="141"/>
      <c r="R26" s="91"/>
    </row>
    <row r="27" spans="1:18" ht="12.75" thickTop="1">
      <c r="A27" s="142"/>
      <c r="B27" s="143" t="s">
        <v>225</v>
      </c>
      <c r="C27" s="144"/>
      <c r="D27" s="145"/>
      <c r="E27" s="145"/>
      <c r="F27" s="145"/>
      <c r="G27" s="145"/>
      <c r="H27" s="145"/>
      <c r="I27" s="145"/>
      <c r="J27" s="145"/>
      <c r="K27" s="145"/>
      <c r="L27" s="145"/>
      <c r="M27" s="145"/>
      <c r="N27" s="145"/>
      <c r="O27" s="145"/>
      <c r="P27" s="145"/>
      <c r="Q27" s="146"/>
      <c r="R27" s="144"/>
    </row>
    <row r="28" spans="1:18">
      <c r="A28" s="142"/>
      <c r="B28" s="143"/>
      <c r="C28" s="147" t="s">
        <v>226</v>
      </c>
      <c r="D28" s="148"/>
      <c r="E28" s="149"/>
      <c r="F28" s="149"/>
      <c r="G28" s="149"/>
      <c r="H28" s="149"/>
      <c r="I28" s="149"/>
      <c r="J28" s="149"/>
      <c r="K28" s="149"/>
      <c r="L28" s="149"/>
      <c r="M28" s="149"/>
      <c r="N28" s="149"/>
      <c r="O28" s="149"/>
      <c r="P28" s="149"/>
      <c r="Q28" s="149"/>
      <c r="R28" s="150"/>
    </row>
    <row r="29" spans="1:18">
      <c r="A29" s="142"/>
      <c r="B29" s="143"/>
      <c r="C29" s="151" t="s">
        <v>227</v>
      </c>
      <c r="D29" s="152"/>
      <c r="E29" s="153"/>
      <c r="F29" s="153"/>
      <c r="G29" s="153"/>
      <c r="H29" s="153"/>
      <c r="I29" s="153"/>
      <c r="J29" s="153"/>
      <c r="K29" s="153"/>
      <c r="L29" s="153"/>
      <c r="M29" s="153"/>
      <c r="N29" s="153"/>
      <c r="O29" s="153"/>
      <c r="P29" s="153"/>
      <c r="Q29" s="153"/>
      <c r="R29" s="154"/>
    </row>
    <row r="30" spans="1:18">
      <c r="A30" s="142"/>
      <c r="B30" s="143"/>
      <c r="C30" s="151" t="s">
        <v>228</v>
      </c>
      <c r="D30" s="152"/>
      <c r="E30" s="153"/>
      <c r="F30" s="153"/>
      <c r="G30" s="153"/>
      <c r="H30" s="153"/>
      <c r="I30" s="153"/>
      <c r="J30" s="153"/>
      <c r="K30" s="153"/>
      <c r="L30" s="153"/>
      <c r="M30" s="153"/>
      <c r="N30" s="153"/>
      <c r="O30" s="153"/>
      <c r="P30" s="153"/>
      <c r="Q30" s="153"/>
      <c r="R30" s="154"/>
    </row>
    <row r="31" spans="1:18">
      <c r="A31" s="155"/>
      <c r="B31" s="156"/>
      <c r="C31" s="157" t="s">
        <v>219</v>
      </c>
      <c r="D31" s="158"/>
      <c r="E31" s="159"/>
      <c r="F31" s="159"/>
      <c r="G31" s="159"/>
      <c r="H31" s="159"/>
      <c r="I31" s="159"/>
      <c r="J31" s="159"/>
      <c r="K31" s="159"/>
      <c r="L31" s="159"/>
      <c r="M31" s="159"/>
      <c r="N31" s="159"/>
      <c r="O31" s="159"/>
      <c r="P31" s="159"/>
      <c r="Q31" s="159"/>
      <c r="R31" s="160"/>
    </row>
    <row r="32" spans="1:18">
      <c r="A32" s="142"/>
      <c r="B32" s="143" t="s">
        <v>229</v>
      </c>
      <c r="C32" s="144"/>
      <c r="D32" s="145"/>
      <c r="E32" s="145"/>
      <c r="F32" s="145"/>
      <c r="G32" s="145"/>
      <c r="H32" s="145"/>
      <c r="I32" s="145"/>
      <c r="J32" s="145"/>
      <c r="K32" s="145"/>
      <c r="L32" s="145"/>
      <c r="M32" s="145"/>
      <c r="N32" s="145"/>
      <c r="O32" s="145"/>
      <c r="P32" s="145"/>
      <c r="Q32" s="146"/>
      <c r="R32" s="144"/>
    </row>
    <row r="33" spans="1:18">
      <c r="A33" s="142"/>
      <c r="B33" s="143"/>
      <c r="C33" s="147" t="s">
        <v>230</v>
      </c>
      <c r="D33" s="148"/>
      <c r="E33" s="149"/>
      <c r="F33" s="149"/>
      <c r="G33" s="149"/>
      <c r="H33" s="149"/>
      <c r="I33" s="149"/>
      <c r="J33" s="149"/>
      <c r="K33" s="149"/>
      <c r="L33" s="149"/>
      <c r="M33" s="149"/>
      <c r="N33" s="149"/>
      <c r="O33" s="149"/>
      <c r="P33" s="149"/>
      <c r="Q33" s="149"/>
      <c r="R33" s="150"/>
    </row>
    <row r="34" spans="1:18">
      <c r="A34" s="142"/>
      <c r="B34" s="143"/>
      <c r="C34" s="151" t="s">
        <v>231</v>
      </c>
      <c r="D34" s="152"/>
      <c r="E34" s="153"/>
      <c r="F34" s="153"/>
      <c r="G34" s="153"/>
      <c r="H34" s="153"/>
      <c r="I34" s="153"/>
      <c r="J34" s="153"/>
      <c r="K34" s="153"/>
      <c r="L34" s="153"/>
      <c r="M34" s="153"/>
      <c r="N34" s="153"/>
      <c r="O34" s="153"/>
      <c r="P34" s="153"/>
      <c r="Q34" s="153"/>
      <c r="R34" s="154"/>
    </row>
    <row r="35" spans="1:18">
      <c r="A35" s="142"/>
      <c r="B35" s="143"/>
      <c r="C35" s="151" t="s">
        <v>232</v>
      </c>
      <c r="D35" s="152"/>
      <c r="E35" s="153"/>
      <c r="F35" s="153"/>
      <c r="G35" s="153"/>
      <c r="H35" s="153"/>
      <c r="I35" s="153"/>
      <c r="J35" s="153"/>
      <c r="K35" s="153"/>
      <c r="L35" s="153"/>
      <c r="M35" s="153"/>
      <c r="N35" s="153"/>
      <c r="O35" s="153"/>
      <c r="P35" s="153"/>
      <c r="Q35" s="153"/>
      <c r="R35" s="154"/>
    </row>
    <row r="36" spans="1:18">
      <c r="A36" s="142"/>
      <c r="B36" s="65"/>
      <c r="C36" s="157" t="s">
        <v>219</v>
      </c>
      <c r="D36" s="158"/>
      <c r="E36" s="159"/>
      <c r="F36" s="159"/>
      <c r="G36" s="159"/>
      <c r="H36" s="159"/>
      <c r="I36" s="159"/>
      <c r="J36" s="159"/>
      <c r="K36" s="159"/>
      <c r="L36" s="159"/>
      <c r="M36" s="159"/>
      <c r="N36" s="159"/>
      <c r="O36" s="159"/>
      <c r="P36" s="159"/>
      <c r="Q36" s="159"/>
      <c r="R36" s="160"/>
    </row>
    <row r="37" spans="1:18">
      <c r="A37" s="161"/>
      <c r="B37" s="162" t="s">
        <v>233</v>
      </c>
      <c r="C37" s="163"/>
      <c r="D37" s="164"/>
      <c r="E37" s="164"/>
      <c r="F37" s="164"/>
      <c r="G37" s="164"/>
      <c r="H37" s="164"/>
      <c r="I37" s="164"/>
      <c r="J37" s="164"/>
      <c r="K37" s="164"/>
      <c r="L37" s="164"/>
      <c r="M37" s="164"/>
      <c r="N37" s="164"/>
      <c r="O37" s="164"/>
      <c r="P37" s="164"/>
      <c r="Q37" s="165"/>
      <c r="R37" s="163"/>
    </row>
    <row r="38" spans="1:18">
      <c r="A38" s="155"/>
      <c r="B38" s="156" t="s">
        <v>234</v>
      </c>
      <c r="C38" s="160"/>
      <c r="D38" s="158"/>
      <c r="E38" s="158"/>
      <c r="F38" s="158"/>
      <c r="G38" s="158"/>
      <c r="H38" s="158"/>
      <c r="I38" s="158"/>
      <c r="J38" s="158"/>
      <c r="K38" s="158"/>
      <c r="L38" s="158"/>
      <c r="M38" s="158"/>
      <c r="N38" s="158"/>
      <c r="O38" s="158"/>
      <c r="P38" s="158"/>
      <c r="Q38" s="159"/>
      <c r="R38" s="160"/>
    </row>
    <row r="39" spans="1:18">
      <c r="A39" s="161"/>
      <c r="B39" s="162" t="s">
        <v>235</v>
      </c>
      <c r="C39" s="163"/>
      <c r="D39" s="164"/>
      <c r="E39" s="164"/>
      <c r="F39" s="164"/>
      <c r="G39" s="164"/>
      <c r="H39" s="164"/>
      <c r="I39" s="164"/>
      <c r="J39" s="164"/>
      <c r="K39" s="164"/>
      <c r="L39" s="164"/>
      <c r="M39" s="164"/>
      <c r="N39" s="164"/>
      <c r="O39" s="164"/>
      <c r="P39" s="164"/>
      <c r="Q39" s="165"/>
      <c r="R39" s="163"/>
    </row>
    <row r="40" spans="1:18" ht="12.75" thickBot="1">
      <c r="A40" s="166"/>
      <c r="B40" s="167" t="s">
        <v>236</v>
      </c>
      <c r="C40" s="168"/>
      <c r="D40" s="169"/>
      <c r="E40" s="169"/>
      <c r="F40" s="169"/>
      <c r="G40" s="169"/>
      <c r="H40" s="169"/>
      <c r="I40" s="169"/>
      <c r="J40" s="169"/>
      <c r="K40" s="169"/>
      <c r="L40" s="169"/>
      <c r="M40" s="169"/>
      <c r="N40" s="169"/>
      <c r="O40" s="169"/>
      <c r="P40" s="169"/>
      <c r="Q40" s="170"/>
      <c r="R40" s="168"/>
    </row>
    <row r="41" spans="1:18">
      <c r="A41" s="143"/>
      <c r="B41" s="143"/>
      <c r="C41" s="143"/>
      <c r="D41" s="143"/>
      <c r="E41" s="143"/>
      <c r="F41" s="143"/>
      <c r="G41" s="143"/>
      <c r="H41" s="143"/>
      <c r="I41" s="143"/>
      <c r="J41" s="143"/>
      <c r="K41" s="143"/>
      <c r="L41" s="143"/>
      <c r="M41" s="143"/>
      <c r="N41" s="143"/>
      <c r="O41" s="143"/>
      <c r="P41" s="143"/>
      <c r="Q41" s="143"/>
      <c r="R41" s="143"/>
    </row>
    <row r="42" spans="1:18">
      <c r="A42" s="143" t="s">
        <v>237</v>
      </c>
      <c r="B42" s="143"/>
      <c r="C42" s="143"/>
      <c r="D42" s="143"/>
      <c r="E42" s="143"/>
      <c r="F42" s="143"/>
      <c r="G42" s="143"/>
      <c r="H42" s="143"/>
      <c r="I42" s="143"/>
      <c r="J42" s="143"/>
      <c r="K42" s="143"/>
      <c r="L42" s="143"/>
      <c r="M42" s="143"/>
      <c r="N42" s="143"/>
      <c r="O42" s="143"/>
      <c r="P42" s="143"/>
      <c r="Q42" s="143"/>
      <c r="R42" s="143"/>
    </row>
    <row r="43" spans="1:18">
      <c r="A43" s="143"/>
      <c r="B43" s="143"/>
      <c r="C43" s="165" t="s">
        <v>238</v>
      </c>
      <c r="D43" s="165"/>
      <c r="E43" s="165"/>
      <c r="F43" s="165"/>
      <c r="G43" s="165"/>
      <c r="H43" s="165"/>
      <c r="I43" s="165"/>
      <c r="J43" s="165"/>
      <c r="K43" s="165"/>
      <c r="L43" s="165"/>
      <c r="M43" s="165"/>
      <c r="N43" s="165"/>
      <c r="O43" s="165"/>
      <c r="P43" s="165"/>
      <c r="Q43" s="165"/>
      <c r="R43" s="143"/>
    </row>
    <row r="44" spans="1:18">
      <c r="A44" s="143"/>
      <c r="B44" s="143"/>
      <c r="C44" s="165" t="s">
        <v>239</v>
      </c>
      <c r="D44" s="165"/>
      <c r="E44" s="143"/>
      <c r="F44" s="143"/>
      <c r="G44" s="143"/>
      <c r="H44" s="143"/>
      <c r="I44" s="143"/>
      <c r="J44" s="143"/>
      <c r="K44" s="143"/>
      <c r="L44" s="143"/>
      <c r="M44" s="143"/>
      <c r="N44" s="143"/>
      <c r="O44" s="143"/>
      <c r="P44" s="143"/>
      <c r="Q44" s="143"/>
      <c r="R44" s="143"/>
    </row>
    <row r="45" spans="1:18">
      <c r="A45" s="143"/>
      <c r="B45" s="143"/>
      <c r="C45" s="165" t="s">
        <v>240</v>
      </c>
      <c r="D45" s="165"/>
      <c r="E45" s="143"/>
      <c r="F45" s="143"/>
      <c r="G45" s="143"/>
      <c r="H45" s="143"/>
      <c r="I45" s="143"/>
      <c r="J45" s="143"/>
      <c r="K45" s="143"/>
      <c r="L45" s="143"/>
      <c r="M45" s="143"/>
      <c r="N45" s="143"/>
      <c r="O45" s="143"/>
      <c r="P45" s="143"/>
      <c r="Q45" s="143"/>
      <c r="R45" s="143"/>
    </row>
    <row r="46" spans="1:18">
      <c r="A46" s="143"/>
      <c r="B46" s="143"/>
      <c r="C46" s="165" t="s">
        <v>241</v>
      </c>
      <c r="D46" s="165"/>
      <c r="E46" s="143"/>
      <c r="F46" s="143"/>
      <c r="G46" s="143"/>
      <c r="H46" s="143"/>
      <c r="I46" s="143"/>
      <c r="J46" s="143"/>
      <c r="K46" s="143"/>
      <c r="L46" s="143"/>
      <c r="M46" s="143"/>
      <c r="N46" s="143"/>
      <c r="O46" s="143"/>
      <c r="P46" s="143"/>
      <c r="Q46" s="143"/>
      <c r="R46" s="143"/>
    </row>
    <row r="47" spans="1:18">
      <c r="A47" s="143"/>
      <c r="B47" s="143"/>
      <c r="C47" s="143"/>
      <c r="D47" s="143"/>
      <c r="E47" s="143"/>
      <c r="F47" s="143"/>
      <c r="G47" s="143"/>
      <c r="H47" s="143"/>
      <c r="I47" s="143"/>
      <c r="J47" s="143"/>
      <c r="K47" s="143"/>
      <c r="L47" s="143"/>
      <c r="M47" s="143"/>
      <c r="N47" s="143"/>
      <c r="O47" s="143"/>
      <c r="P47" s="143"/>
      <c r="Q47" s="143"/>
      <c r="R47" s="143"/>
    </row>
    <row r="48" spans="1:18">
      <c r="A48" s="133"/>
      <c r="B48" s="65" t="s">
        <v>242</v>
      </c>
      <c r="C48" s="65"/>
      <c r="D48" s="65"/>
      <c r="F48" s="65"/>
      <c r="H48" s="65"/>
      <c r="J48" s="65"/>
      <c r="L48" s="65"/>
      <c r="N48" s="65"/>
      <c r="P48" s="65"/>
      <c r="Q48" s="65"/>
    </row>
    <row r="49" spans="1:3">
      <c r="A49" s="133"/>
      <c r="B49" s="80" t="s">
        <v>243</v>
      </c>
      <c r="C49" s="65"/>
    </row>
    <row r="50" spans="1:3">
      <c r="A50" s="133"/>
      <c r="B50" s="80" t="s">
        <v>244</v>
      </c>
      <c r="C50" s="65"/>
    </row>
    <row r="51" spans="1:3">
      <c r="A51" s="133"/>
      <c r="B51" s="65" t="s">
        <v>245</v>
      </c>
      <c r="C51" s="65"/>
    </row>
    <row r="52" spans="1:3" s="80" customFormat="1">
      <c r="A52" s="133"/>
      <c r="B52" s="65" t="s">
        <v>595</v>
      </c>
      <c r="C52" s="65"/>
    </row>
    <row r="53" spans="1:3">
      <c r="A53" s="133"/>
      <c r="B53" s="65"/>
      <c r="C53" s="65"/>
    </row>
    <row r="54" spans="1:3">
      <c r="A54" s="133"/>
      <c r="B54" s="65"/>
      <c r="C54" s="65"/>
    </row>
    <row r="55" spans="1:3">
      <c r="A55" s="133"/>
      <c r="B55" s="65"/>
      <c r="C55" s="65"/>
    </row>
    <row r="56" spans="1:3">
      <c r="A56" s="133"/>
      <c r="B56" s="65"/>
      <c r="C56" s="65"/>
    </row>
    <row r="57" spans="1:3">
      <c r="A57" s="133"/>
      <c r="B57" s="65"/>
      <c r="C57" s="65"/>
    </row>
    <row r="58" spans="1:3">
      <c r="A58" s="133"/>
      <c r="B58" s="65"/>
      <c r="C58" s="65"/>
    </row>
    <row r="59" spans="1:3">
      <c r="A59" s="133"/>
      <c r="B59" s="65"/>
      <c r="C59" s="65"/>
    </row>
    <row r="60" spans="1:3">
      <c r="A60" s="133"/>
      <c r="B60" s="65"/>
      <c r="C60" s="65"/>
    </row>
    <row r="61" spans="1:3">
      <c r="A61" s="133"/>
      <c r="B61" s="65"/>
      <c r="C61" s="65"/>
    </row>
    <row r="62" spans="1:3">
      <c r="A62" s="65"/>
      <c r="B62" s="65"/>
      <c r="C62" s="65"/>
    </row>
    <row r="63" spans="1:3">
      <c r="A63" s="65"/>
      <c r="B63" s="65"/>
      <c r="C63" s="65"/>
    </row>
    <row r="64" spans="1:3">
      <c r="A64" s="65"/>
      <c r="B64" s="65"/>
      <c r="C64" s="65"/>
    </row>
    <row r="65" spans="1:3">
      <c r="A65" s="65"/>
      <c r="B65" s="65"/>
      <c r="C65" s="65"/>
    </row>
    <row r="66" spans="1:3">
      <c r="A66" s="65"/>
      <c r="B66" s="65"/>
      <c r="C66" s="65"/>
    </row>
  </sheetData>
  <mergeCells count="1">
    <mergeCell ref="A6:B6"/>
  </mergeCells>
  <phoneticPr fontId="4"/>
  <pageMargins left="0.78740157480314965" right="0.78740157480314965" top="0.78740157480314965" bottom="0.78740157480314965" header="0.51181102362204722" footer="0.51181102362204722"/>
  <pageSetup paperSize="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R40"/>
  <sheetViews>
    <sheetView zoomScale="90" zoomScaleNormal="90" workbookViewId="0">
      <selection activeCell="P26" sqref="P26"/>
    </sheetView>
  </sheetViews>
  <sheetFormatPr defaultRowHeight="15" customHeight="1"/>
  <cols>
    <col min="1" max="1" width="2.125" style="80" customWidth="1"/>
    <col min="2" max="2" width="2.625" style="80" customWidth="1"/>
    <col min="3" max="3" width="28" style="80" customWidth="1"/>
    <col min="4" max="17" width="11.75" style="80" customWidth="1"/>
    <col min="18" max="18" width="10.625" style="80" customWidth="1"/>
    <col min="19" max="256" width="9" style="80"/>
    <col min="257" max="257" width="2.125" style="80" customWidth="1"/>
    <col min="258" max="258" width="2.625" style="80" customWidth="1"/>
    <col min="259" max="259" width="28" style="80" customWidth="1"/>
    <col min="260" max="272" width="12.625" style="80" customWidth="1"/>
    <col min="273" max="274" width="10.625" style="80" customWidth="1"/>
    <col min="275" max="512" width="9" style="80"/>
    <col min="513" max="513" width="2.125" style="80" customWidth="1"/>
    <col min="514" max="514" width="2.625" style="80" customWidth="1"/>
    <col min="515" max="515" width="28" style="80" customWidth="1"/>
    <col min="516" max="528" width="12.625" style="80" customWidth="1"/>
    <col min="529" max="530" width="10.625" style="80" customWidth="1"/>
    <col min="531" max="768" width="9" style="80"/>
    <col min="769" max="769" width="2.125" style="80" customWidth="1"/>
    <col min="770" max="770" width="2.625" style="80" customWidth="1"/>
    <col min="771" max="771" width="28" style="80" customWidth="1"/>
    <col min="772" max="784" width="12.625" style="80" customWidth="1"/>
    <col min="785" max="786" width="10.625" style="80" customWidth="1"/>
    <col min="787" max="1024" width="9" style="80"/>
    <col min="1025" max="1025" width="2.125" style="80" customWidth="1"/>
    <col min="1026" max="1026" width="2.625" style="80" customWidth="1"/>
    <col min="1027" max="1027" width="28" style="80" customWidth="1"/>
    <col min="1028" max="1040" width="12.625" style="80" customWidth="1"/>
    <col min="1041" max="1042" width="10.625" style="80" customWidth="1"/>
    <col min="1043" max="1280" width="9" style="80"/>
    <col min="1281" max="1281" width="2.125" style="80" customWidth="1"/>
    <col min="1282" max="1282" width="2.625" style="80" customWidth="1"/>
    <col min="1283" max="1283" width="28" style="80" customWidth="1"/>
    <col min="1284" max="1296" width="12.625" style="80" customWidth="1"/>
    <col min="1297" max="1298" width="10.625" style="80" customWidth="1"/>
    <col min="1299" max="1536" width="9" style="80"/>
    <col min="1537" max="1537" width="2.125" style="80" customWidth="1"/>
    <col min="1538" max="1538" width="2.625" style="80" customWidth="1"/>
    <col min="1539" max="1539" width="28" style="80" customWidth="1"/>
    <col min="1540" max="1552" width="12.625" style="80" customWidth="1"/>
    <col min="1553" max="1554" width="10.625" style="80" customWidth="1"/>
    <col min="1555" max="1792" width="9" style="80"/>
    <col min="1793" max="1793" width="2.125" style="80" customWidth="1"/>
    <col min="1794" max="1794" width="2.625" style="80" customWidth="1"/>
    <col min="1795" max="1795" width="28" style="80" customWidth="1"/>
    <col min="1796" max="1808" width="12.625" style="80" customWidth="1"/>
    <col min="1809" max="1810" width="10.625" style="80" customWidth="1"/>
    <col min="1811" max="2048" width="9" style="80"/>
    <col min="2049" max="2049" width="2.125" style="80" customWidth="1"/>
    <col min="2050" max="2050" width="2.625" style="80" customWidth="1"/>
    <col min="2051" max="2051" width="28" style="80" customWidth="1"/>
    <col min="2052" max="2064" width="12.625" style="80" customWidth="1"/>
    <col min="2065" max="2066" width="10.625" style="80" customWidth="1"/>
    <col min="2067" max="2304" width="9" style="80"/>
    <col min="2305" max="2305" width="2.125" style="80" customWidth="1"/>
    <col min="2306" max="2306" width="2.625" style="80" customWidth="1"/>
    <col min="2307" max="2307" width="28" style="80" customWidth="1"/>
    <col min="2308" max="2320" width="12.625" style="80" customWidth="1"/>
    <col min="2321" max="2322" width="10.625" style="80" customWidth="1"/>
    <col min="2323" max="2560" width="9" style="80"/>
    <col min="2561" max="2561" width="2.125" style="80" customWidth="1"/>
    <col min="2562" max="2562" width="2.625" style="80" customWidth="1"/>
    <col min="2563" max="2563" width="28" style="80" customWidth="1"/>
    <col min="2564" max="2576" width="12.625" style="80" customWidth="1"/>
    <col min="2577" max="2578" width="10.625" style="80" customWidth="1"/>
    <col min="2579" max="2816" width="9" style="80"/>
    <col min="2817" max="2817" width="2.125" style="80" customWidth="1"/>
    <col min="2818" max="2818" width="2.625" style="80" customWidth="1"/>
    <col min="2819" max="2819" width="28" style="80" customWidth="1"/>
    <col min="2820" max="2832" width="12.625" style="80" customWidth="1"/>
    <col min="2833" max="2834" width="10.625" style="80" customWidth="1"/>
    <col min="2835" max="3072" width="9" style="80"/>
    <col min="3073" max="3073" width="2.125" style="80" customWidth="1"/>
    <col min="3074" max="3074" width="2.625" style="80" customWidth="1"/>
    <col min="3075" max="3075" width="28" style="80" customWidth="1"/>
    <col min="3076" max="3088" width="12.625" style="80" customWidth="1"/>
    <col min="3089" max="3090" width="10.625" style="80" customWidth="1"/>
    <col min="3091" max="3328" width="9" style="80"/>
    <col min="3329" max="3329" width="2.125" style="80" customWidth="1"/>
    <col min="3330" max="3330" width="2.625" style="80" customWidth="1"/>
    <col min="3331" max="3331" width="28" style="80" customWidth="1"/>
    <col min="3332" max="3344" width="12.625" style="80" customWidth="1"/>
    <col min="3345" max="3346" width="10.625" style="80" customWidth="1"/>
    <col min="3347" max="3584" width="9" style="80"/>
    <col min="3585" max="3585" width="2.125" style="80" customWidth="1"/>
    <col min="3586" max="3586" width="2.625" style="80" customWidth="1"/>
    <col min="3587" max="3587" width="28" style="80" customWidth="1"/>
    <col min="3588" max="3600" width="12.625" style="80" customWidth="1"/>
    <col min="3601" max="3602" width="10.625" style="80" customWidth="1"/>
    <col min="3603" max="3840" width="9" style="80"/>
    <col min="3841" max="3841" width="2.125" style="80" customWidth="1"/>
    <col min="3842" max="3842" width="2.625" style="80" customWidth="1"/>
    <col min="3843" max="3843" width="28" style="80" customWidth="1"/>
    <col min="3844" max="3856" width="12.625" style="80" customWidth="1"/>
    <col min="3857" max="3858" width="10.625" style="80" customWidth="1"/>
    <col min="3859" max="4096" width="9" style="80"/>
    <col min="4097" max="4097" width="2.125" style="80" customWidth="1"/>
    <col min="4098" max="4098" width="2.625" style="80" customWidth="1"/>
    <col min="4099" max="4099" width="28" style="80" customWidth="1"/>
    <col min="4100" max="4112" width="12.625" style="80" customWidth="1"/>
    <col min="4113" max="4114" width="10.625" style="80" customWidth="1"/>
    <col min="4115" max="4352" width="9" style="80"/>
    <col min="4353" max="4353" width="2.125" style="80" customWidth="1"/>
    <col min="4354" max="4354" width="2.625" style="80" customWidth="1"/>
    <col min="4355" max="4355" width="28" style="80" customWidth="1"/>
    <col min="4356" max="4368" width="12.625" style="80" customWidth="1"/>
    <col min="4369" max="4370" width="10.625" style="80" customWidth="1"/>
    <col min="4371" max="4608" width="9" style="80"/>
    <col min="4609" max="4609" width="2.125" style="80" customWidth="1"/>
    <col min="4610" max="4610" width="2.625" style="80" customWidth="1"/>
    <col min="4611" max="4611" width="28" style="80" customWidth="1"/>
    <col min="4612" max="4624" width="12.625" style="80" customWidth="1"/>
    <col min="4625" max="4626" width="10.625" style="80" customWidth="1"/>
    <col min="4627" max="4864" width="9" style="80"/>
    <col min="4865" max="4865" width="2.125" style="80" customWidth="1"/>
    <col min="4866" max="4866" width="2.625" style="80" customWidth="1"/>
    <col min="4867" max="4867" width="28" style="80" customWidth="1"/>
    <col min="4868" max="4880" width="12.625" style="80" customWidth="1"/>
    <col min="4881" max="4882" width="10.625" style="80" customWidth="1"/>
    <col min="4883" max="5120" width="9" style="80"/>
    <col min="5121" max="5121" width="2.125" style="80" customWidth="1"/>
    <col min="5122" max="5122" width="2.625" style="80" customWidth="1"/>
    <col min="5123" max="5123" width="28" style="80" customWidth="1"/>
    <col min="5124" max="5136" width="12.625" style="80" customWidth="1"/>
    <col min="5137" max="5138" width="10.625" style="80" customWidth="1"/>
    <col min="5139" max="5376" width="9" style="80"/>
    <col min="5377" max="5377" width="2.125" style="80" customWidth="1"/>
    <col min="5378" max="5378" width="2.625" style="80" customWidth="1"/>
    <col min="5379" max="5379" width="28" style="80" customWidth="1"/>
    <col min="5380" max="5392" width="12.625" style="80" customWidth="1"/>
    <col min="5393" max="5394" width="10.625" style="80" customWidth="1"/>
    <col min="5395" max="5632" width="9" style="80"/>
    <col min="5633" max="5633" width="2.125" style="80" customWidth="1"/>
    <col min="5634" max="5634" width="2.625" style="80" customWidth="1"/>
    <col min="5635" max="5635" width="28" style="80" customWidth="1"/>
    <col min="5636" max="5648" width="12.625" style="80" customWidth="1"/>
    <col min="5649" max="5650" width="10.625" style="80" customWidth="1"/>
    <col min="5651" max="5888" width="9" style="80"/>
    <col min="5889" max="5889" width="2.125" style="80" customWidth="1"/>
    <col min="5890" max="5890" width="2.625" style="80" customWidth="1"/>
    <col min="5891" max="5891" width="28" style="80" customWidth="1"/>
    <col min="5892" max="5904" width="12.625" style="80" customWidth="1"/>
    <col min="5905" max="5906" width="10.625" style="80" customWidth="1"/>
    <col min="5907" max="6144" width="9" style="80"/>
    <col min="6145" max="6145" width="2.125" style="80" customWidth="1"/>
    <col min="6146" max="6146" width="2.625" style="80" customWidth="1"/>
    <col min="6147" max="6147" width="28" style="80" customWidth="1"/>
    <col min="6148" max="6160" width="12.625" style="80" customWidth="1"/>
    <col min="6161" max="6162" width="10.625" style="80" customWidth="1"/>
    <col min="6163" max="6400" width="9" style="80"/>
    <col min="6401" max="6401" width="2.125" style="80" customWidth="1"/>
    <col min="6402" max="6402" width="2.625" style="80" customWidth="1"/>
    <col min="6403" max="6403" width="28" style="80" customWidth="1"/>
    <col min="6404" max="6416" width="12.625" style="80" customWidth="1"/>
    <col min="6417" max="6418" width="10.625" style="80" customWidth="1"/>
    <col min="6419" max="6656" width="9" style="80"/>
    <col min="6657" max="6657" width="2.125" style="80" customWidth="1"/>
    <col min="6658" max="6658" width="2.625" style="80" customWidth="1"/>
    <col min="6659" max="6659" width="28" style="80" customWidth="1"/>
    <col min="6660" max="6672" width="12.625" style="80" customWidth="1"/>
    <col min="6673" max="6674" width="10.625" style="80" customWidth="1"/>
    <col min="6675" max="6912" width="9" style="80"/>
    <col min="6913" max="6913" width="2.125" style="80" customWidth="1"/>
    <col min="6914" max="6914" width="2.625" style="80" customWidth="1"/>
    <col min="6915" max="6915" width="28" style="80" customWidth="1"/>
    <col min="6916" max="6928" width="12.625" style="80" customWidth="1"/>
    <col min="6929" max="6930" width="10.625" style="80" customWidth="1"/>
    <col min="6931" max="7168" width="9" style="80"/>
    <col min="7169" max="7169" width="2.125" style="80" customWidth="1"/>
    <col min="7170" max="7170" width="2.625" style="80" customWidth="1"/>
    <col min="7171" max="7171" width="28" style="80" customWidth="1"/>
    <col min="7172" max="7184" width="12.625" style="80" customWidth="1"/>
    <col min="7185" max="7186" width="10.625" style="80" customWidth="1"/>
    <col min="7187" max="7424" width="9" style="80"/>
    <col min="7425" max="7425" width="2.125" style="80" customWidth="1"/>
    <col min="7426" max="7426" width="2.625" style="80" customWidth="1"/>
    <col min="7427" max="7427" width="28" style="80" customWidth="1"/>
    <col min="7428" max="7440" width="12.625" style="80" customWidth="1"/>
    <col min="7441" max="7442" width="10.625" style="80" customWidth="1"/>
    <col min="7443" max="7680" width="9" style="80"/>
    <col min="7681" max="7681" width="2.125" style="80" customWidth="1"/>
    <col min="7682" max="7682" width="2.625" style="80" customWidth="1"/>
    <col min="7683" max="7683" width="28" style="80" customWidth="1"/>
    <col min="7684" max="7696" width="12.625" style="80" customWidth="1"/>
    <col min="7697" max="7698" width="10.625" style="80" customWidth="1"/>
    <col min="7699" max="7936" width="9" style="80"/>
    <col min="7937" max="7937" width="2.125" style="80" customWidth="1"/>
    <col min="7938" max="7938" width="2.625" style="80" customWidth="1"/>
    <col min="7939" max="7939" width="28" style="80" customWidth="1"/>
    <col min="7940" max="7952" width="12.625" style="80" customWidth="1"/>
    <col min="7953" max="7954" width="10.625" style="80" customWidth="1"/>
    <col min="7955" max="8192" width="9" style="80"/>
    <col min="8193" max="8193" width="2.125" style="80" customWidth="1"/>
    <col min="8194" max="8194" width="2.625" style="80" customWidth="1"/>
    <col min="8195" max="8195" width="28" style="80" customWidth="1"/>
    <col min="8196" max="8208" width="12.625" style="80" customWidth="1"/>
    <col min="8209" max="8210" width="10.625" style="80" customWidth="1"/>
    <col min="8211" max="8448" width="9" style="80"/>
    <col min="8449" max="8449" width="2.125" style="80" customWidth="1"/>
    <col min="8450" max="8450" width="2.625" style="80" customWidth="1"/>
    <col min="8451" max="8451" width="28" style="80" customWidth="1"/>
    <col min="8452" max="8464" width="12.625" style="80" customWidth="1"/>
    <col min="8465" max="8466" width="10.625" style="80" customWidth="1"/>
    <col min="8467" max="8704" width="9" style="80"/>
    <col min="8705" max="8705" width="2.125" style="80" customWidth="1"/>
    <col min="8706" max="8706" width="2.625" style="80" customWidth="1"/>
    <col min="8707" max="8707" width="28" style="80" customWidth="1"/>
    <col min="8708" max="8720" width="12.625" style="80" customWidth="1"/>
    <col min="8721" max="8722" width="10.625" style="80" customWidth="1"/>
    <col min="8723" max="8960" width="9" style="80"/>
    <col min="8961" max="8961" width="2.125" style="80" customWidth="1"/>
    <col min="8962" max="8962" width="2.625" style="80" customWidth="1"/>
    <col min="8963" max="8963" width="28" style="80" customWidth="1"/>
    <col min="8964" max="8976" width="12.625" style="80" customWidth="1"/>
    <col min="8977" max="8978" width="10.625" style="80" customWidth="1"/>
    <col min="8979" max="9216" width="9" style="80"/>
    <col min="9217" max="9217" width="2.125" style="80" customWidth="1"/>
    <col min="9218" max="9218" width="2.625" style="80" customWidth="1"/>
    <col min="9219" max="9219" width="28" style="80" customWidth="1"/>
    <col min="9220" max="9232" width="12.625" style="80" customWidth="1"/>
    <col min="9233" max="9234" width="10.625" style="80" customWidth="1"/>
    <col min="9235" max="9472" width="9" style="80"/>
    <col min="9473" max="9473" width="2.125" style="80" customWidth="1"/>
    <col min="9474" max="9474" width="2.625" style="80" customWidth="1"/>
    <col min="9475" max="9475" width="28" style="80" customWidth="1"/>
    <col min="9476" max="9488" width="12.625" style="80" customWidth="1"/>
    <col min="9489" max="9490" width="10.625" style="80" customWidth="1"/>
    <col min="9491" max="9728" width="9" style="80"/>
    <col min="9729" max="9729" width="2.125" style="80" customWidth="1"/>
    <col min="9730" max="9730" width="2.625" style="80" customWidth="1"/>
    <col min="9731" max="9731" width="28" style="80" customWidth="1"/>
    <col min="9732" max="9744" width="12.625" style="80" customWidth="1"/>
    <col min="9745" max="9746" width="10.625" style="80" customWidth="1"/>
    <col min="9747" max="9984" width="9" style="80"/>
    <col min="9985" max="9985" width="2.125" style="80" customWidth="1"/>
    <col min="9986" max="9986" width="2.625" style="80" customWidth="1"/>
    <col min="9987" max="9987" width="28" style="80" customWidth="1"/>
    <col min="9988" max="10000" width="12.625" style="80" customWidth="1"/>
    <col min="10001" max="10002" width="10.625" style="80" customWidth="1"/>
    <col min="10003" max="10240" width="9" style="80"/>
    <col min="10241" max="10241" width="2.125" style="80" customWidth="1"/>
    <col min="10242" max="10242" width="2.625" style="80" customWidth="1"/>
    <col min="10243" max="10243" width="28" style="80" customWidth="1"/>
    <col min="10244" max="10256" width="12.625" style="80" customWidth="1"/>
    <col min="10257" max="10258" width="10.625" style="80" customWidth="1"/>
    <col min="10259" max="10496" width="9" style="80"/>
    <col min="10497" max="10497" width="2.125" style="80" customWidth="1"/>
    <col min="10498" max="10498" width="2.625" style="80" customWidth="1"/>
    <col min="10499" max="10499" width="28" style="80" customWidth="1"/>
    <col min="10500" max="10512" width="12.625" style="80" customWidth="1"/>
    <col min="10513" max="10514" width="10.625" style="80" customWidth="1"/>
    <col min="10515" max="10752" width="9" style="80"/>
    <col min="10753" max="10753" width="2.125" style="80" customWidth="1"/>
    <col min="10754" max="10754" width="2.625" style="80" customWidth="1"/>
    <col min="10755" max="10755" width="28" style="80" customWidth="1"/>
    <col min="10756" max="10768" width="12.625" style="80" customWidth="1"/>
    <col min="10769" max="10770" width="10.625" style="80" customWidth="1"/>
    <col min="10771" max="11008" width="9" style="80"/>
    <col min="11009" max="11009" width="2.125" style="80" customWidth="1"/>
    <col min="11010" max="11010" width="2.625" style="80" customWidth="1"/>
    <col min="11011" max="11011" width="28" style="80" customWidth="1"/>
    <col min="11012" max="11024" width="12.625" style="80" customWidth="1"/>
    <col min="11025" max="11026" width="10.625" style="80" customWidth="1"/>
    <col min="11027" max="11264" width="9" style="80"/>
    <col min="11265" max="11265" width="2.125" style="80" customWidth="1"/>
    <col min="11266" max="11266" width="2.625" style="80" customWidth="1"/>
    <col min="11267" max="11267" width="28" style="80" customWidth="1"/>
    <col min="11268" max="11280" width="12.625" style="80" customWidth="1"/>
    <col min="11281" max="11282" width="10.625" style="80" customWidth="1"/>
    <col min="11283" max="11520" width="9" style="80"/>
    <col min="11521" max="11521" width="2.125" style="80" customWidth="1"/>
    <col min="11522" max="11522" width="2.625" style="80" customWidth="1"/>
    <col min="11523" max="11523" width="28" style="80" customWidth="1"/>
    <col min="11524" max="11536" width="12.625" style="80" customWidth="1"/>
    <col min="11537" max="11538" width="10.625" style="80" customWidth="1"/>
    <col min="11539" max="11776" width="9" style="80"/>
    <col min="11777" max="11777" width="2.125" style="80" customWidth="1"/>
    <col min="11778" max="11778" width="2.625" style="80" customWidth="1"/>
    <col min="11779" max="11779" width="28" style="80" customWidth="1"/>
    <col min="11780" max="11792" width="12.625" style="80" customWidth="1"/>
    <col min="11793" max="11794" width="10.625" style="80" customWidth="1"/>
    <col min="11795" max="12032" width="9" style="80"/>
    <col min="12033" max="12033" width="2.125" style="80" customWidth="1"/>
    <col min="12034" max="12034" width="2.625" style="80" customWidth="1"/>
    <col min="12035" max="12035" width="28" style="80" customWidth="1"/>
    <col min="12036" max="12048" width="12.625" style="80" customWidth="1"/>
    <col min="12049" max="12050" width="10.625" style="80" customWidth="1"/>
    <col min="12051" max="12288" width="9" style="80"/>
    <col min="12289" max="12289" width="2.125" style="80" customWidth="1"/>
    <col min="12290" max="12290" width="2.625" style="80" customWidth="1"/>
    <col min="12291" max="12291" width="28" style="80" customWidth="1"/>
    <col min="12292" max="12304" width="12.625" style="80" customWidth="1"/>
    <col min="12305" max="12306" width="10.625" style="80" customWidth="1"/>
    <col min="12307" max="12544" width="9" style="80"/>
    <col min="12545" max="12545" width="2.125" style="80" customWidth="1"/>
    <col min="12546" max="12546" width="2.625" style="80" customWidth="1"/>
    <col min="12547" max="12547" width="28" style="80" customWidth="1"/>
    <col min="12548" max="12560" width="12.625" style="80" customWidth="1"/>
    <col min="12561" max="12562" width="10.625" style="80" customWidth="1"/>
    <col min="12563" max="12800" width="9" style="80"/>
    <col min="12801" max="12801" width="2.125" style="80" customWidth="1"/>
    <col min="12802" max="12802" width="2.625" style="80" customWidth="1"/>
    <col min="12803" max="12803" width="28" style="80" customWidth="1"/>
    <col min="12804" max="12816" width="12.625" style="80" customWidth="1"/>
    <col min="12817" max="12818" width="10.625" style="80" customWidth="1"/>
    <col min="12819" max="13056" width="9" style="80"/>
    <col min="13057" max="13057" width="2.125" style="80" customWidth="1"/>
    <col min="13058" max="13058" width="2.625" style="80" customWidth="1"/>
    <col min="13059" max="13059" width="28" style="80" customWidth="1"/>
    <col min="13060" max="13072" width="12.625" style="80" customWidth="1"/>
    <col min="13073" max="13074" width="10.625" style="80" customWidth="1"/>
    <col min="13075" max="13312" width="9" style="80"/>
    <col min="13313" max="13313" width="2.125" style="80" customWidth="1"/>
    <col min="13314" max="13314" width="2.625" style="80" customWidth="1"/>
    <col min="13315" max="13315" width="28" style="80" customWidth="1"/>
    <col min="13316" max="13328" width="12.625" style="80" customWidth="1"/>
    <col min="13329" max="13330" width="10.625" style="80" customWidth="1"/>
    <col min="13331" max="13568" width="9" style="80"/>
    <col min="13569" max="13569" width="2.125" style="80" customWidth="1"/>
    <col min="13570" max="13570" width="2.625" style="80" customWidth="1"/>
    <col min="13571" max="13571" width="28" style="80" customWidth="1"/>
    <col min="13572" max="13584" width="12.625" style="80" customWidth="1"/>
    <col min="13585" max="13586" width="10.625" style="80" customWidth="1"/>
    <col min="13587" max="13824" width="9" style="80"/>
    <col min="13825" max="13825" width="2.125" style="80" customWidth="1"/>
    <col min="13826" max="13826" width="2.625" style="80" customWidth="1"/>
    <col min="13827" max="13827" width="28" style="80" customWidth="1"/>
    <col min="13828" max="13840" width="12.625" style="80" customWidth="1"/>
    <col min="13841" max="13842" width="10.625" style="80" customWidth="1"/>
    <col min="13843" max="14080" width="9" style="80"/>
    <col min="14081" max="14081" width="2.125" style="80" customWidth="1"/>
    <col min="14082" max="14082" width="2.625" style="80" customWidth="1"/>
    <col min="14083" max="14083" width="28" style="80" customWidth="1"/>
    <col min="14084" max="14096" width="12.625" style="80" customWidth="1"/>
    <col min="14097" max="14098" width="10.625" style="80" customWidth="1"/>
    <col min="14099" max="14336" width="9" style="80"/>
    <col min="14337" max="14337" width="2.125" style="80" customWidth="1"/>
    <col min="14338" max="14338" width="2.625" style="80" customWidth="1"/>
    <col min="14339" max="14339" width="28" style="80" customWidth="1"/>
    <col min="14340" max="14352" width="12.625" style="80" customWidth="1"/>
    <col min="14353" max="14354" width="10.625" style="80" customWidth="1"/>
    <col min="14355" max="14592" width="9" style="80"/>
    <col min="14593" max="14593" width="2.125" style="80" customWidth="1"/>
    <col min="14594" max="14594" width="2.625" style="80" customWidth="1"/>
    <col min="14595" max="14595" width="28" style="80" customWidth="1"/>
    <col min="14596" max="14608" width="12.625" style="80" customWidth="1"/>
    <col min="14609" max="14610" width="10.625" style="80" customWidth="1"/>
    <col min="14611" max="14848" width="9" style="80"/>
    <col min="14849" max="14849" width="2.125" style="80" customWidth="1"/>
    <col min="14850" max="14850" width="2.625" style="80" customWidth="1"/>
    <col min="14851" max="14851" width="28" style="80" customWidth="1"/>
    <col min="14852" max="14864" width="12.625" style="80" customWidth="1"/>
    <col min="14865" max="14866" width="10.625" style="80" customWidth="1"/>
    <col min="14867" max="15104" width="9" style="80"/>
    <col min="15105" max="15105" width="2.125" style="80" customWidth="1"/>
    <col min="15106" max="15106" width="2.625" style="80" customWidth="1"/>
    <col min="15107" max="15107" width="28" style="80" customWidth="1"/>
    <col min="15108" max="15120" width="12.625" style="80" customWidth="1"/>
    <col min="15121" max="15122" width="10.625" style="80" customWidth="1"/>
    <col min="15123" max="15360" width="9" style="80"/>
    <col min="15361" max="15361" width="2.125" style="80" customWidth="1"/>
    <col min="15362" max="15362" width="2.625" style="80" customWidth="1"/>
    <col min="15363" max="15363" width="28" style="80" customWidth="1"/>
    <col min="15364" max="15376" width="12.625" style="80" customWidth="1"/>
    <col min="15377" max="15378" width="10.625" style="80" customWidth="1"/>
    <col min="15379" max="15616" width="9" style="80"/>
    <col min="15617" max="15617" width="2.125" style="80" customWidth="1"/>
    <col min="15618" max="15618" width="2.625" style="80" customWidth="1"/>
    <col min="15619" max="15619" width="28" style="80" customWidth="1"/>
    <col min="15620" max="15632" width="12.625" style="80" customWidth="1"/>
    <col min="15633" max="15634" width="10.625" style="80" customWidth="1"/>
    <col min="15635" max="15872" width="9" style="80"/>
    <col min="15873" max="15873" width="2.125" style="80" customWidth="1"/>
    <col min="15874" max="15874" width="2.625" style="80" customWidth="1"/>
    <col min="15875" max="15875" width="28" style="80" customWidth="1"/>
    <col min="15876" max="15888" width="12.625" style="80" customWidth="1"/>
    <col min="15889" max="15890" width="10.625" style="80" customWidth="1"/>
    <col min="15891" max="16128" width="9" style="80"/>
    <col min="16129" max="16129" width="2.125" style="80" customWidth="1"/>
    <col min="16130" max="16130" width="2.625" style="80" customWidth="1"/>
    <col min="16131" max="16131" width="28" style="80" customWidth="1"/>
    <col min="16132" max="16144" width="12.625" style="80" customWidth="1"/>
    <col min="16145" max="16146" width="10.625" style="80" customWidth="1"/>
    <col min="16147" max="16384" width="9" style="80"/>
  </cols>
  <sheetData>
    <row r="1" spans="2:18" ht="17.25" customHeight="1">
      <c r="Q1" s="82" t="s">
        <v>298</v>
      </c>
    </row>
    <row r="2" spans="2:18" ht="15" customHeight="1">
      <c r="B2" s="83" t="s">
        <v>300</v>
      </c>
    </row>
    <row r="3" spans="2:18" ht="15" customHeight="1">
      <c r="B3" s="83"/>
    </row>
    <row r="4" spans="2:18" ht="15" customHeight="1" thickBot="1">
      <c r="O4" s="84"/>
      <c r="Q4" s="84" t="s">
        <v>211</v>
      </c>
    </row>
    <row r="5" spans="2:18" ht="15" customHeight="1">
      <c r="B5" s="85"/>
      <c r="C5" s="87" t="s">
        <v>246</v>
      </c>
      <c r="D5" s="171" t="s">
        <v>561</v>
      </c>
      <c r="E5" s="172" t="s">
        <v>561</v>
      </c>
      <c r="F5" s="172" t="s">
        <v>562</v>
      </c>
      <c r="G5" s="172" t="s">
        <v>562</v>
      </c>
      <c r="H5" s="172" t="s">
        <v>348</v>
      </c>
      <c r="I5" s="172" t="s">
        <v>348</v>
      </c>
      <c r="J5" s="172" t="s">
        <v>563</v>
      </c>
      <c r="K5" s="172" t="s">
        <v>563</v>
      </c>
      <c r="L5" s="172" t="s">
        <v>564</v>
      </c>
      <c r="M5" s="172" t="s">
        <v>564</v>
      </c>
      <c r="N5" s="172" t="s">
        <v>565</v>
      </c>
      <c r="O5" s="172" t="s">
        <v>565</v>
      </c>
      <c r="P5" s="172" t="s">
        <v>349</v>
      </c>
      <c r="Q5" s="173" t="s">
        <v>349</v>
      </c>
    </row>
    <row r="6" spans="2:18" ht="15" customHeight="1" thickBot="1">
      <c r="B6" s="174"/>
      <c r="C6" s="91"/>
      <c r="D6" s="175" t="s">
        <v>250</v>
      </c>
      <c r="E6" s="176" t="s">
        <v>247</v>
      </c>
      <c r="F6" s="177" t="s">
        <v>251</v>
      </c>
      <c r="G6" s="177" t="s">
        <v>247</v>
      </c>
      <c r="H6" s="177" t="s">
        <v>251</v>
      </c>
      <c r="I6" s="177" t="s">
        <v>247</v>
      </c>
      <c r="J6" s="177" t="s">
        <v>251</v>
      </c>
      <c r="K6" s="177" t="s">
        <v>247</v>
      </c>
      <c r="L6" s="177" t="s">
        <v>251</v>
      </c>
      <c r="M6" s="177" t="s">
        <v>247</v>
      </c>
      <c r="N6" s="177" t="s">
        <v>251</v>
      </c>
      <c r="O6" s="177" t="s">
        <v>247</v>
      </c>
      <c r="P6" s="177" t="s">
        <v>251</v>
      </c>
      <c r="Q6" s="178" t="s">
        <v>247</v>
      </c>
    </row>
    <row r="7" spans="2:18" ht="15" customHeight="1" thickTop="1">
      <c r="B7" s="179" t="s">
        <v>299</v>
      </c>
      <c r="C7" s="98"/>
      <c r="D7" s="99"/>
      <c r="E7" s="100"/>
      <c r="F7" s="100"/>
      <c r="G7" s="100"/>
      <c r="H7" s="100"/>
      <c r="I7" s="100"/>
      <c r="J7" s="100"/>
      <c r="K7" s="100"/>
      <c r="L7" s="100"/>
      <c r="M7" s="100"/>
      <c r="N7" s="100"/>
      <c r="O7" s="100"/>
      <c r="P7" s="100"/>
      <c r="Q7" s="180"/>
    </row>
    <row r="8" spans="2:18" ht="15" customHeight="1">
      <c r="B8" s="181"/>
      <c r="C8" s="182" t="s">
        <v>301</v>
      </c>
      <c r="D8" s="183"/>
      <c r="E8" s="184"/>
      <c r="F8" s="185"/>
      <c r="G8" s="186"/>
      <c r="H8" s="187"/>
      <c r="I8" s="186"/>
      <c r="J8" s="187"/>
      <c r="K8" s="186"/>
      <c r="L8" s="187"/>
      <c r="M8" s="186"/>
      <c r="N8" s="187"/>
      <c r="O8" s="187"/>
      <c r="P8" s="187"/>
      <c r="Q8" s="188"/>
    </row>
    <row r="9" spans="2:18" ht="15" customHeight="1">
      <c r="B9" s="181"/>
      <c r="C9" s="182" t="s">
        <v>302</v>
      </c>
      <c r="D9" s="189"/>
      <c r="E9" s="190"/>
      <c r="F9" s="106"/>
      <c r="G9" s="191"/>
      <c r="H9" s="106"/>
      <c r="I9" s="191"/>
      <c r="J9" s="106"/>
      <c r="K9" s="191"/>
      <c r="L9" s="106"/>
      <c r="M9" s="191"/>
      <c r="N9" s="106"/>
      <c r="O9" s="106"/>
      <c r="P9" s="106"/>
      <c r="Q9" s="104"/>
    </row>
    <row r="10" spans="2:18" ht="15" customHeight="1">
      <c r="B10" s="192"/>
      <c r="C10" s="124" t="s">
        <v>214</v>
      </c>
      <c r="D10" s="193"/>
      <c r="E10" s="190"/>
      <c r="F10" s="194"/>
      <c r="G10" s="194"/>
      <c r="H10" s="194"/>
      <c r="I10" s="194"/>
      <c r="J10" s="194"/>
      <c r="K10" s="194"/>
      <c r="L10" s="194"/>
      <c r="M10" s="194"/>
      <c r="N10" s="194"/>
      <c r="O10" s="194"/>
      <c r="P10" s="194"/>
      <c r="Q10" s="195"/>
    </row>
    <row r="11" spans="2:18" ht="15" customHeight="1" thickBot="1">
      <c r="B11" s="196" t="s">
        <v>303</v>
      </c>
      <c r="C11" s="197"/>
      <c r="D11" s="198"/>
      <c r="E11" s="199"/>
      <c r="F11" s="200"/>
      <c r="G11" s="201"/>
      <c r="H11" s="200"/>
      <c r="I11" s="201"/>
      <c r="J11" s="200"/>
      <c r="K11" s="201"/>
      <c r="L11" s="200"/>
      <c r="M11" s="201"/>
      <c r="N11" s="200"/>
      <c r="O11" s="201"/>
      <c r="P11" s="200"/>
      <c r="Q11" s="202"/>
    </row>
    <row r="12" spans="2:18" ht="15" customHeight="1" thickTop="1" thickBot="1">
      <c r="B12" s="203" t="s">
        <v>159</v>
      </c>
      <c r="C12" s="204"/>
      <c r="D12" s="203"/>
      <c r="E12" s="205"/>
      <c r="F12" s="206"/>
      <c r="G12" s="205"/>
      <c r="H12" s="206"/>
      <c r="I12" s="205"/>
      <c r="J12" s="206"/>
      <c r="K12" s="205"/>
      <c r="L12" s="206"/>
      <c r="M12" s="205"/>
      <c r="N12" s="206"/>
      <c r="O12" s="206"/>
      <c r="P12" s="206"/>
      <c r="Q12" s="204"/>
    </row>
    <row r="13" spans="2:18" ht="15" customHeight="1">
      <c r="B13" s="65"/>
      <c r="C13" s="65"/>
      <c r="D13" s="65"/>
      <c r="E13" s="65"/>
      <c r="F13" s="65"/>
      <c r="G13" s="65"/>
      <c r="H13" s="65"/>
      <c r="I13" s="65"/>
      <c r="J13" s="65"/>
      <c r="K13" s="65"/>
      <c r="L13" s="65"/>
      <c r="M13" s="65"/>
      <c r="N13" s="65"/>
      <c r="O13" s="65"/>
      <c r="P13" s="65"/>
      <c r="Q13" s="65"/>
      <c r="R13" s="65"/>
    </row>
    <row r="14" spans="2:18" ht="15" customHeight="1" thickBot="1">
      <c r="B14" s="65"/>
      <c r="C14" s="65"/>
      <c r="D14" s="65"/>
      <c r="F14" s="65"/>
      <c r="H14" s="65"/>
      <c r="J14" s="65"/>
      <c r="L14" s="65"/>
      <c r="N14" s="65"/>
      <c r="Q14" s="84" t="s">
        <v>211</v>
      </c>
    </row>
    <row r="15" spans="2:18" ht="15" customHeight="1">
      <c r="B15" s="85"/>
      <c r="C15" s="87" t="s">
        <v>246</v>
      </c>
      <c r="D15" s="172" t="s">
        <v>350</v>
      </c>
      <c r="E15" s="207" t="s">
        <v>350</v>
      </c>
      <c r="F15" s="172" t="s">
        <v>351</v>
      </c>
      <c r="G15" s="172" t="s">
        <v>351</v>
      </c>
      <c r="H15" s="172" t="s">
        <v>352</v>
      </c>
      <c r="I15" s="172" t="s">
        <v>352</v>
      </c>
      <c r="J15" s="172" t="s">
        <v>353</v>
      </c>
      <c r="K15" s="172" t="s">
        <v>353</v>
      </c>
      <c r="L15" s="172" t="s">
        <v>354</v>
      </c>
      <c r="M15" s="172" t="s">
        <v>354</v>
      </c>
      <c r="N15" s="172" t="s">
        <v>566</v>
      </c>
      <c r="O15" s="172" t="s">
        <v>566</v>
      </c>
      <c r="P15" s="172" t="s">
        <v>594</v>
      </c>
      <c r="Q15" s="208"/>
    </row>
    <row r="16" spans="2:18" ht="15" customHeight="1" thickBot="1">
      <c r="B16" s="174"/>
      <c r="C16" s="91"/>
      <c r="D16" s="177" t="s">
        <v>251</v>
      </c>
      <c r="E16" s="176" t="s">
        <v>247</v>
      </c>
      <c r="F16" s="176" t="s">
        <v>251</v>
      </c>
      <c r="G16" s="176" t="s">
        <v>247</v>
      </c>
      <c r="H16" s="176" t="s">
        <v>251</v>
      </c>
      <c r="I16" s="176" t="s">
        <v>247</v>
      </c>
      <c r="J16" s="176" t="s">
        <v>251</v>
      </c>
      <c r="K16" s="176" t="s">
        <v>247</v>
      </c>
      <c r="L16" s="176" t="s">
        <v>251</v>
      </c>
      <c r="M16" s="176" t="s">
        <v>247</v>
      </c>
      <c r="N16" s="176" t="s">
        <v>251</v>
      </c>
      <c r="O16" s="176" t="s">
        <v>247</v>
      </c>
      <c r="P16" s="209" t="s">
        <v>251</v>
      </c>
      <c r="Q16" s="210" t="s">
        <v>159</v>
      </c>
    </row>
    <row r="17" spans="2:17" ht="15" customHeight="1" thickTop="1">
      <c r="B17" s="179" t="s">
        <v>299</v>
      </c>
      <c r="C17" s="98"/>
      <c r="D17" s="99"/>
      <c r="E17" s="100"/>
      <c r="F17" s="100"/>
      <c r="G17" s="100"/>
      <c r="H17" s="100"/>
      <c r="I17" s="100"/>
      <c r="J17" s="100"/>
      <c r="K17" s="100"/>
      <c r="L17" s="100"/>
      <c r="M17" s="100"/>
      <c r="N17" s="101"/>
      <c r="O17" s="100"/>
      <c r="P17" s="211"/>
      <c r="Q17" s="212"/>
    </row>
    <row r="18" spans="2:17" ht="15" customHeight="1">
      <c r="B18" s="181"/>
      <c r="C18" s="182" t="s">
        <v>301</v>
      </c>
      <c r="D18" s="213"/>
      <c r="E18" s="186"/>
      <c r="F18" s="187"/>
      <c r="G18" s="186"/>
      <c r="H18" s="187"/>
      <c r="I18" s="186"/>
      <c r="J18" s="187"/>
      <c r="K18" s="186"/>
      <c r="L18" s="187"/>
      <c r="M18" s="186"/>
      <c r="N18" s="187"/>
      <c r="O18" s="187"/>
      <c r="P18" s="188"/>
      <c r="Q18" s="214"/>
    </row>
    <row r="19" spans="2:17" ht="15" customHeight="1">
      <c r="B19" s="181"/>
      <c r="C19" s="182" t="s">
        <v>302</v>
      </c>
      <c r="D19" s="105"/>
      <c r="E19" s="191"/>
      <c r="F19" s="106"/>
      <c r="G19" s="191"/>
      <c r="H19" s="106"/>
      <c r="I19" s="191"/>
      <c r="J19" s="106"/>
      <c r="K19" s="191"/>
      <c r="L19" s="106"/>
      <c r="M19" s="191"/>
      <c r="N19" s="106"/>
      <c r="O19" s="106"/>
      <c r="P19" s="215"/>
      <c r="Q19" s="214"/>
    </row>
    <row r="20" spans="2:17" ht="15" customHeight="1">
      <c r="B20" s="192"/>
      <c r="C20" s="124" t="s">
        <v>214</v>
      </c>
      <c r="D20" s="216"/>
      <c r="E20" s="194"/>
      <c r="F20" s="194"/>
      <c r="G20" s="194"/>
      <c r="H20" s="194"/>
      <c r="I20" s="194"/>
      <c r="J20" s="194"/>
      <c r="K20" s="194"/>
      <c r="L20" s="194"/>
      <c r="M20" s="194"/>
      <c r="N20" s="217"/>
      <c r="O20" s="194"/>
      <c r="P20" s="218"/>
      <c r="Q20" s="219"/>
    </row>
    <row r="21" spans="2:17" ht="15" customHeight="1" thickBot="1">
      <c r="B21" s="196" t="s">
        <v>303</v>
      </c>
      <c r="C21" s="197"/>
      <c r="D21" s="220"/>
      <c r="E21" s="201"/>
      <c r="F21" s="221"/>
      <c r="G21" s="201"/>
      <c r="H21" s="221"/>
      <c r="I21" s="201"/>
      <c r="J21" s="221"/>
      <c r="K21" s="201"/>
      <c r="L21" s="221"/>
      <c r="M21" s="201"/>
      <c r="N21" s="201"/>
      <c r="O21" s="201"/>
      <c r="P21" s="222"/>
      <c r="Q21" s="223"/>
    </row>
    <row r="22" spans="2:17" ht="15" customHeight="1" thickTop="1" thickBot="1">
      <c r="B22" s="203" t="s">
        <v>159</v>
      </c>
      <c r="C22" s="204"/>
      <c r="D22" s="203"/>
      <c r="E22" s="205"/>
      <c r="F22" s="205"/>
      <c r="G22" s="206"/>
      <c r="H22" s="205"/>
      <c r="I22" s="206"/>
      <c r="J22" s="205"/>
      <c r="K22" s="206"/>
      <c r="L22" s="205"/>
      <c r="M22" s="206"/>
      <c r="N22" s="206"/>
      <c r="O22" s="205"/>
      <c r="P22" s="224"/>
      <c r="Q22" s="225"/>
    </row>
    <row r="23" spans="2:17" ht="15" customHeight="1">
      <c r="B23" s="65"/>
      <c r="C23" s="65"/>
      <c r="D23" s="65"/>
      <c r="F23" s="65"/>
      <c r="H23" s="65"/>
      <c r="J23" s="65"/>
      <c r="L23" s="65"/>
      <c r="N23" s="65"/>
      <c r="P23" s="65"/>
    </row>
    <row r="24" spans="2:17" ht="15" customHeight="1">
      <c r="B24" s="65" t="s">
        <v>304</v>
      </c>
      <c r="C24" s="65"/>
      <c r="D24" s="65"/>
      <c r="F24" s="65"/>
      <c r="H24" s="65"/>
      <c r="J24" s="65"/>
      <c r="L24" s="65"/>
      <c r="N24" s="65"/>
      <c r="P24" s="65"/>
    </row>
    <row r="25" spans="2:17" ht="15" customHeight="1">
      <c r="B25" s="80" t="s">
        <v>248</v>
      </c>
      <c r="C25" s="65" t="s">
        <v>347</v>
      </c>
    </row>
    <row r="26" spans="2:17" ht="15" customHeight="1">
      <c r="B26" s="65"/>
      <c r="C26" s="65" t="s">
        <v>249</v>
      </c>
    </row>
    <row r="27" spans="2:17" ht="15" customHeight="1">
      <c r="B27" s="65"/>
      <c r="C27" s="65"/>
    </row>
    <row r="28" spans="2:17" ht="15" customHeight="1">
      <c r="B28" s="65"/>
      <c r="C28" s="65"/>
    </row>
    <row r="29" spans="2:17" ht="15" customHeight="1">
      <c r="B29" s="65"/>
      <c r="C29" s="65"/>
    </row>
    <row r="30" spans="2:17" ht="15" customHeight="1">
      <c r="B30" s="65"/>
      <c r="C30" s="65"/>
    </row>
    <row r="31" spans="2:17" ht="15" customHeight="1">
      <c r="B31" s="65"/>
      <c r="C31" s="65"/>
    </row>
    <row r="32" spans="2:17" ht="15" customHeight="1">
      <c r="B32" s="65"/>
      <c r="C32" s="65"/>
    </row>
    <row r="33" spans="2:3" ht="15" customHeight="1">
      <c r="B33" s="65"/>
      <c r="C33" s="65"/>
    </row>
    <row r="34" spans="2:3" ht="15" customHeight="1">
      <c r="B34" s="65"/>
      <c r="C34" s="65"/>
    </row>
    <row r="35" spans="2:3" ht="15" customHeight="1">
      <c r="B35" s="65"/>
      <c r="C35" s="65"/>
    </row>
    <row r="36" spans="2:3" ht="15" customHeight="1">
      <c r="B36" s="65"/>
      <c r="C36" s="65"/>
    </row>
    <row r="37" spans="2:3" ht="15" customHeight="1">
      <c r="B37" s="65"/>
      <c r="C37" s="65"/>
    </row>
    <row r="38" spans="2:3" ht="15" customHeight="1">
      <c r="B38" s="65"/>
      <c r="C38" s="65"/>
    </row>
    <row r="39" spans="2:3" ht="15" customHeight="1">
      <c r="B39" s="65"/>
      <c r="C39" s="65"/>
    </row>
    <row r="40" spans="2:3" ht="15" customHeight="1">
      <c r="B40" s="65"/>
      <c r="C40" s="65"/>
    </row>
  </sheetData>
  <phoneticPr fontId="4"/>
  <pageMargins left="0.59055118110236227" right="0.78740157480314965" top="0.78740157480314965" bottom="0.78740157480314965" header="0.51181102362204722" footer="0.51181102362204722"/>
  <pageSetup paperSize="9" scale="6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19"/>
  <sheetViews>
    <sheetView showZeros="0" view="pageBreakPreview" zoomScaleNormal="100" zoomScaleSheetLayoutView="100" workbookViewId="0">
      <pane xSplit="4" ySplit="7" topLeftCell="E8" activePane="bottomRight" state="frozen"/>
      <selection activeCell="J70" sqref="J70:J71"/>
      <selection pane="topRight" activeCell="J70" sqref="J70:J71"/>
      <selection pane="bottomLeft" activeCell="J70" sqref="J70:J71"/>
      <selection pane="bottomRight" activeCell="K31" sqref="K31"/>
    </sheetView>
  </sheetViews>
  <sheetFormatPr defaultColWidth="9" defaultRowHeight="13.5" customHeight="1"/>
  <cols>
    <col min="1" max="1" width="5.25" style="226" bestFit="1" customWidth="1"/>
    <col min="2" max="2" width="9" style="226" bestFit="1" customWidth="1"/>
    <col min="3" max="3" width="7.125" style="226" bestFit="1" customWidth="1"/>
    <col min="4" max="4" width="6.625" style="227" customWidth="1"/>
    <col min="5" max="8" width="6.625" style="228" customWidth="1"/>
    <col min="9" max="9" width="7.125" style="229" bestFit="1" customWidth="1"/>
    <col min="10" max="10" width="6.625" style="226" customWidth="1"/>
    <col min="11" max="12" width="6.625" style="229" customWidth="1"/>
    <col min="13" max="13" width="8.375" style="229" bestFit="1" customWidth="1"/>
    <col min="14" max="16" width="6.625" style="229" customWidth="1"/>
    <col min="17" max="17" width="8.375" style="229" bestFit="1" customWidth="1"/>
    <col min="18" max="18" width="6.625" style="229" customWidth="1"/>
    <col min="19" max="16384" width="9" style="229"/>
  </cols>
  <sheetData>
    <row r="1" spans="1:18" ht="13.5" customHeight="1">
      <c r="R1" s="230" t="s">
        <v>155</v>
      </c>
    </row>
    <row r="2" spans="1:18" ht="13.5" customHeight="1">
      <c r="A2" s="229" t="s">
        <v>154</v>
      </c>
    </row>
    <row r="3" spans="1:18" ht="13.5" customHeight="1">
      <c r="A3" s="229"/>
      <c r="I3" s="229" t="s">
        <v>171</v>
      </c>
    </row>
    <row r="4" spans="1:18" ht="13.5" customHeight="1">
      <c r="A4" s="399" t="s">
        <v>152</v>
      </c>
      <c r="B4" s="403" t="s">
        <v>151</v>
      </c>
      <c r="C4" s="404"/>
      <c r="D4" s="424" t="s">
        <v>148</v>
      </c>
      <c r="E4" s="426" t="s">
        <v>147</v>
      </c>
      <c r="F4" s="426"/>
      <c r="G4" s="426"/>
      <c r="H4" s="427"/>
      <c r="I4" s="409" t="s">
        <v>150</v>
      </c>
      <c r="J4" s="410"/>
      <c r="K4" s="410"/>
      <c r="L4" s="410"/>
      <c r="M4" s="410"/>
      <c r="N4" s="410"/>
      <c r="O4" s="410"/>
      <c r="P4" s="410"/>
      <c r="Q4" s="410"/>
      <c r="R4" s="411"/>
    </row>
    <row r="5" spans="1:18" ht="13.5" customHeight="1">
      <c r="A5" s="400"/>
      <c r="B5" s="405"/>
      <c r="C5" s="406"/>
      <c r="D5" s="425"/>
      <c r="E5" s="428"/>
      <c r="F5" s="428"/>
      <c r="G5" s="428"/>
      <c r="H5" s="429"/>
      <c r="I5" s="412" t="s">
        <v>149</v>
      </c>
      <c r="J5" s="417" t="s">
        <v>148</v>
      </c>
      <c r="K5" s="419" t="s">
        <v>147</v>
      </c>
      <c r="L5" s="420"/>
      <c r="M5" s="420"/>
      <c r="N5" s="420"/>
      <c r="O5" s="420"/>
      <c r="P5" s="420"/>
      <c r="Q5" s="420"/>
      <c r="R5" s="421"/>
    </row>
    <row r="6" spans="1:18" ht="13.5" customHeight="1">
      <c r="A6" s="401"/>
      <c r="B6" s="405"/>
      <c r="C6" s="406"/>
      <c r="D6" s="425"/>
      <c r="E6" s="422" t="s">
        <v>146</v>
      </c>
      <c r="F6" s="423"/>
      <c r="G6" s="422" t="s">
        <v>145</v>
      </c>
      <c r="H6" s="423"/>
      <c r="I6" s="413"/>
      <c r="J6" s="418"/>
      <c r="K6" s="419" t="s">
        <v>146</v>
      </c>
      <c r="L6" s="420"/>
      <c r="M6" s="420"/>
      <c r="N6" s="421"/>
      <c r="O6" s="419" t="s">
        <v>145</v>
      </c>
      <c r="P6" s="420"/>
      <c r="Q6" s="420"/>
      <c r="R6" s="421"/>
    </row>
    <row r="7" spans="1:18" ht="48.75" thickBot="1">
      <c r="A7" s="402"/>
      <c r="B7" s="407"/>
      <c r="C7" s="408"/>
      <c r="D7" s="231" t="s">
        <v>512</v>
      </c>
      <c r="E7" s="232" t="s">
        <v>142</v>
      </c>
      <c r="F7" s="233" t="s">
        <v>144</v>
      </c>
      <c r="G7" s="232" t="s">
        <v>142</v>
      </c>
      <c r="H7" s="233" t="s">
        <v>144</v>
      </c>
      <c r="I7" s="414"/>
      <c r="J7" s="234" t="s">
        <v>512</v>
      </c>
      <c r="K7" s="235" t="s">
        <v>142</v>
      </c>
      <c r="L7" s="236" t="s">
        <v>143</v>
      </c>
      <c r="M7" s="237" t="s">
        <v>342</v>
      </c>
      <c r="N7" s="237" t="s">
        <v>513</v>
      </c>
      <c r="O7" s="238" t="s">
        <v>142</v>
      </c>
      <c r="P7" s="237" t="s">
        <v>141</v>
      </c>
      <c r="Q7" s="237" t="s">
        <v>343</v>
      </c>
      <c r="R7" s="238" t="s">
        <v>344</v>
      </c>
    </row>
    <row r="8" spans="1:18" ht="13.5" customHeight="1" thickTop="1">
      <c r="A8" s="431">
        <v>1</v>
      </c>
      <c r="B8" s="434" t="s">
        <v>514</v>
      </c>
      <c r="C8" s="435" t="s">
        <v>153</v>
      </c>
      <c r="D8" s="398">
        <f>E8+E9+G8+G9</f>
        <v>250</v>
      </c>
      <c r="E8" s="239">
        <v>150</v>
      </c>
      <c r="F8" s="32">
        <f>E8/210*1000</f>
        <v>714.28571428571433</v>
      </c>
      <c r="G8" s="239">
        <v>100</v>
      </c>
      <c r="H8" s="32">
        <f t="shared" ref="H8:H69" si="0">G8/210/SQRT(3)*1000</f>
        <v>274.92869961410747</v>
      </c>
      <c r="I8" s="433"/>
      <c r="J8" s="437">
        <f>+K8+K9+O8+O9</f>
        <v>0</v>
      </c>
      <c r="K8" s="240"/>
      <c r="L8" s="31">
        <f t="shared" ref="L8:L69" si="1">+K8/210*1000</f>
        <v>0</v>
      </c>
      <c r="M8" s="30"/>
      <c r="N8" s="241">
        <f>IF(L8=0,0,M8/L8*100)</f>
        <v>0</v>
      </c>
      <c r="O8" s="240"/>
      <c r="P8" s="31">
        <f t="shared" ref="P8:P69" si="2">+O8/210/SQRT(3)*1000</f>
        <v>0</v>
      </c>
      <c r="Q8" s="30"/>
      <c r="R8" s="242">
        <f>IF(P8=0,0,Q8/P8*100)</f>
        <v>0</v>
      </c>
    </row>
    <row r="9" spans="1:18" ht="13.5" customHeight="1">
      <c r="A9" s="392"/>
      <c r="B9" s="393"/>
      <c r="C9" s="436"/>
      <c r="D9" s="396"/>
      <c r="E9" s="243"/>
      <c r="F9" s="29">
        <f t="shared" ref="F9:F70" si="3">E9/210*1000</f>
        <v>0</v>
      </c>
      <c r="G9" s="243"/>
      <c r="H9" s="29">
        <f t="shared" si="0"/>
        <v>0</v>
      </c>
      <c r="I9" s="397"/>
      <c r="J9" s="391"/>
      <c r="K9" s="244"/>
      <c r="L9" s="28">
        <f t="shared" si="1"/>
        <v>0</v>
      </c>
      <c r="M9" s="27"/>
      <c r="N9" s="241">
        <f t="shared" ref="N9:N70" si="4">IF(L9=0,0,M9/L9*100)</f>
        <v>0</v>
      </c>
      <c r="O9" s="244"/>
      <c r="P9" s="28">
        <f t="shared" si="2"/>
        <v>0</v>
      </c>
      <c r="Q9" s="27"/>
      <c r="R9" s="242">
        <f t="shared" ref="R9:R70" si="5">IF(P9=0,0,Q9/P9*100)</f>
        <v>0</v>
      </c>
    </row>
    <row r="10" spans="1:18" ht="13.5" customHeight="1">
      <c r="A10" s="430">
        <f>+A8+1</f>
        <v>2</v>
      </c>
      <c r="B10" s="393" t="s">
        <v>515</v>
      </c>
      <c r="C10" s="415" t="s">
        <v>153</v>
      </c>
      <c r="D10" s="395">
        <f>E10+E11+G10+G11</f>
        <v>200</v>
      </c>
      <c r="E10" s="243">
        <v>100</v>
      </c>
      <c r="F10" s="29">
        <f t="shared" si="3"/>
        <v>476.19047619047615</v>
      </c>
      <c r="G10" s="243">
        <v>100</v>
      </c>
      <c r="H10" s="29">
        <f t="shared" si="0"/>
        <v>274.92869961410747</v>
      </c>
      <c r="I10" s="432"/>
      <c r="J10" s="430">
        <f>+K10+K11+O10+O11</f>
        <v>0</v>
      </c>
      <c r="K10" s="244"/>
      <c r="L10" s="28">
        <f t="shared" si="1"/>
        <v>0</v>
      </c>
      <c r="M10" s="27"/>
      <c r="N10" s="241">
        <f t="shared" si="4"/>
        <v>0</v>
      </c>
      <c r="O10" s="244"/>
      <c r="P10" s="28">
        <f t="shared" si="2"/>
        <v>0</v>
      </c>
      <c r="Q10" s="27"/>
      <c r="R10" s="242">
        <f t="shared" si="5"/>
        <v>0</v>
      </c>
    </row>
    <row r="11" spans="1:18" ht="13.5" customHeight="1">
      <c r="A11" s="431"/>
      <c r="B11" s="393"/>
      <c r="C11" s="416"/>
      <c r="D11" s="396"/>
      <c r="E11" s="243"/>
      <c r="F11" s="29">
        <f t="shared" si="3"/>
        <v>0</v>
      </c>
      <c r="G11" s="243"/>
      <c r="H11" s="29">
        <f t="shared" si="0"/>
        <v>0</v>
      </c>
      <c r="I11" s="433"/>
      <c r="J11" s="431"/>
      <c r="K11" s="244"/>
      <c r="L11" s="28">
        <f t="shared" si="1"/>
        <v>0</v>
      </c>
      <c r="M11" s="27"/>
      <c r="N11" s="241">
        <f t="shared" si="4"/>
        <v>0</v>
      </c>
      <c r="O11" s="244"/>
      <c r="P11" s="28">
        <f t="shared" si="2"/>
        <v>0</v>
      </c>
      <c r="Q11" s="27"/>
      <c r="R11" s="242">
        <f t="shared" si="5"/>
        <v>0</v>
      </c>
    </row>
    <row r="12" spans="1:18" ht="13.5" customHeight="1">
      <c r="A12" s="392">
        <f>+A10+1</f>
        <v>3</v>
      </c>
      <c r="B12" s="393" t="s">
        <v>516</v>
      </c>
      <c r="C12" s="415" t="s">
        <v>153</v>
      </c>
      <c r="D12" s="395">
        <f>E12+E13+G12+G13</f>
        <v>100</v>
      </c>
      <c r="E12" s="243">
        <v>50</v>
      </c>
      <c r="F12" s="29">
        <f t="shared" si="3"/>
        <v>238.09523809523807</v>
      </c>
      <c r="G12" s="243">
        <v>50</v>
      </c>
      <c r="H12" s="29">
        <f t="shared" si="0"/>
        <v>137.46434980705374</v>
      </c>
      <c r="I12" s="397"/>
      <c r="J12" s="391">
        <f>+K12+K13+O12+O13</f>
        <v>0</v>
      </c>
      <c r="K12" s="244"/>
      <c r="L12" s="28">
        <f t="shared" si="1"/>
        <v>0</v>
      </c>
      <c r="M12" s="27"/>
      <c r="N12" s="241">
        <f t="shared" si="4"/>
        <v>0</v>
      </c>
      <c r="O12" s="244"/>
      <c r="P12" s="28">
        <f t="shared" si="2"/>
        <v>0</v>
      </c>
      <c r="Q12" s="27"/>
      <c r="R12" s="242">
        <f t="shared" si="5"/>
        <v>0</v>
      </c>
    </row>
    <row r="13" spans="1:18" ht="13.5" customHeight="1">
      <c r="A13" s="392"/>
      <c r="B13" s="393"/>
      <c r="C13" s="416"/>
      <c r="D13" s="396"/>
      <c r="E13" s="243"/>
      <c r="F13" s="29">
        <f t="shared" si="3"/>
        <v>0</v>
      </c>
      <c r="G13" s="243"/>
      <c r="H13" s="29">
        <f t="shared" si="0"/>
        <v>0</v>
      </c>
      <c r="I13" s="397"/>
      <c r="J13" s="391"/>
      <c r="K13" s="244"/>
      <c r="L13" s="28">
        <f t="shared" si="1"/>
        <v>0</v>
      </c>
      <c r="M13" s="27"/>
      <c r="N13" s="241">
        <f t="shared" si="4"/>
        <v>0</v>
      </c>
      <c r="O13" s="244"/>
      <c r="P13" s="28">
        <f t="shared" si="2"/>
        <v>0</v>
      </c>
      <c r="Q13" s="27"/>
      <c r="R13" s="242">
        <f t="shared" si="5"/>
        <v>0</v>
      </c>
    </row>
    <row r="14" spans="1:18" ht="13.5" customHeight="1">
      <c r="A14" s="392">
        <f>+A12+1</f>
        <v>4</v>
      </c>
      <c r="B14" s="393" t="s">
        <v>517</v>
      </c>
      <c r="C14" s="415" t="s">
        <v>153</v>
      </c>
      <c r="D14" s="395">
        <f>E14+E15+G14+G15</f>
        <v>300</v>
      </c>
      <c r="E14" s="243">
        <v>100</v>
      </c>
      <c r="F14" s="29">
        <f t="shared" si="3"/>
        <v>476.19047619047615</v>
      </c>
      <c r="G14" s="243">
        <v>200</v>
      </c>
      <c r="H14" s="29">
        <f t="shared" si="0"/>
        <v>549.85739922821494</v>
      </c>
      <c r="I14" s="397"/>
      <c r="J14" s="391">
        <f>+K14+K15+O14+O15</f>
        <v>0</v>
      </c>
      <c r="K14" s="244"/>
      <c r="L14" s="28">
        <f t="shared" si="1"/>
        <v>0</v>
      </c>
      <c r="M14" s="27"/>
      <c r="N14" s="241">
        <f t="shared" si="4"/>
        <v>0</v>
      </c>
      <c r="O14" s="244"/>
      <c r="P14" s="28">
        <f t="shared" si="2"/>
        <v>0</v>
      </c>
      <c r="Q14" s="27"/>
      <c r="R14" s="242">
        <f t="shared" si="5"/>
        <v>0</v>
      </c>
    </row>
    <row r="15" spans="1:18" ht="13.5" customHeight="1">
      <c r="A15" s="392"/>
      <c r="B15" s="393"/>
      <c r="C15" s="416"/>
      <c r="D15" s="396"/>
      <c r="E15" s="243"/>
      <c r="F15" s="29">
        <f t="shared" si="3"/>
        <v>0</v>
      </c>
      <c r="G15" s="243"/>
      <c r="H15" s="29">
        <f t="shared" si="0"/>
        <v>0</v>
      </c>
      <c r="I15" s="397"/>
      <c r="J15" s="391"/>
      <c r="K15" s="244"/>
      <c r="L15" s="28">
        <f t="shared" si="1"/>
        <v>0</v>
      </c>
      <c r="M15" s="27"/>
      <c r="N15" s="241">
        <f t="shared" si="4"/>
        <v>0</v>
      </c>
      <c r="O15" s="244"/>
      <c r="P15" s="28">
        <f t="shared" si="2"/>
        <v>0</v>
      </c>
      <c r="Q15" s="27"/>
      <c r="R15" s="242">
        <f t="shared" si="5"/>
        <v>0</v>
      </c>
    </row>
    <row r="16" spans="1:18" ht="13.5" customHeight="1">
      <c r="A16" s="392">
        <f>+A14+1</f>
        <v>5</v>
      </c>
      <c r="B16" s="393" t="s">
        <v>518</v>
      </c>
      <c r="C16" s="415" t="s">
        <v>153</v>
      </c>
      <c r="D16" s="395">
        <f>E16+E17+G16+G17</f>
        <v>125</v>
      </c>
      <c r="E16" s="243">
        <v>50</v>
      </c>
      <c r="F16" s="29">
        <f t="shared" si="3"/>
        <v>238.09523809523807</v>
      </c>
      <c r="G16" s="243">
        <v>75</v>
      </c>
      <c r="H16" s="29">
        <f t="shared" si="0"/>
        <v>206.19652471058063</v>
      </c>
      <c r="I16" s="397"/>
      <c r="J16" s="391">
        <f>+K16+K17+O16+O17</f>
        <v>0</v>
      </c>
      <c r="K16" s="244"/>
      <c r="L16" s="28">
        <f t="shared" si="1"/>
        <v>0</v>
      </c>
      <c r="M16" s="27"/>
      <c r="N16" s="241">
        <f t="shared" si="4"/>
        <v>0</v>
      </c>
      <c r="O16" s="244"/>
      <c r="P16" s="28">
        <f t="shared" si="2"/>
        <v>0</v>
      </c>
      <c r="Q16" s="27"/>
      <c r="R16" s="242">
        <f t="shared" si="5"/>
        <v>0</v>
      </c>
    </row>
    <row r="17" spans="1:18" ht="13.5" customHeight="1">
      <c r="A17" s="392"/>
      <c r="B17" s="393"/>
      <c r="C17" s="416"/>
      <c r="D17" s="396"/>
      <c r="E17" s="243"/>
      <c r="F17" s="29">
        <f t="shared" si="3"/>
        <v>0</v>
      </c>
      <c r="G17" s="243"/>
      <c r="H17" s="29">
        <f t="shared" si="0"/>
        <v>0</v>
      </c>
      <c r="I17" s="397"/>
      <c r="J17" s="391"/>
      <c r="K17" s="244"/>
      <c r="L17" s="28">
        <f t="shared" si="1"/>
        <v>0</v>
      </c>
      <c r="M17" s="27"/>
      <c r="N17" s="241">
        <f t="shared" si="4"/>
        <v>0</v>
      </c>
      <c r="O17" s="244"/>
      <c r="P17" s="28">
        <f t="shared" si="2"/>
        <v>0</v>
      </c>
      <c r="Q17" s="27"/>
      <c r="R17" s="242">
        <f t="shared" si="5"/>
        <v>0</v>
      </c>
    </row>
    <row r="18" spans="1:18" ht="13.5" customHeight="1">
      <c r="A18" s="392">
        <f>+A16+1</f>
        <v>6</v>
      </c>
      <c r="B18" s="393" t="s">
        <v>519</v>
      </c>
      <c r="C18" s="415" t="s">
        <v>153</v>
      </c>
      <c r="D18" s="395">
        <f>E18+E19+G18+G19</f>
        <v>150</v>
      </c>
      <c r="E18" s="243">
        <v>50</v>
      </c>
      <c r="F18" s="29">
        <f t="shared" si="3"/>
        <v>238.09523809523807</v>
      </c>
      <c r="G18" s="243">
        <v>100</v>
      </c>
      <c r="H18" s="29">
        <f t="shared" si="0"/>
        <v>274.92869961410747</v>
      </c>
      <c r="I18" s="397"/>
      <c r="J18" s="391">
        <f>+K18+K19+O18+O19</f>
        <v>0</v>
      </c>
      <c r="K18" s="244"/>
      <c r="L18" s="28">
        <f t="shared" si="1"/>
        <v>0</v>
      </c>
      <c r="M18" s="27"/>
      <c r="N18" s="241">
        <f t="shared" si="4"/>
        <v>0</v>
      </c>
      <c r="O18" s="244"/>
      <c r="P18" s="28">
        <f t="shared" si="2"/>
        <v>0</v>
      </c>
      <c r="Q18" s="27"/>
      <c r="R18" s="242">
        <f t="shared" si="5"/>
        <v>0</v>
      </c>
    </row>
    <row r="19" spans="1:18" ht="13.5" customHeight="1">
      <c r="A19" s="392"/>
      <c r="B19" s="393"/>
      <c r="C19" s="416"/>
      <c r="D19" s="396"/>
      <c r="E19" s="243"/>
      <c r="F19" s="29">
        <f t="shared" si="3"/>
        <v>0</v>
      </c>
      <c r="G19" s="243"/>
      <c r="H19" s="29">
        <f t="shared" si="0"/>
        <v>0</v>
      </c>
      <c r="I19" s="397"/>
      <c r="J19" s="391"/>
      <c r="K19" s="244"/>
      <c r="L19" s="28">
        <f t="shared" si="1"/>
        <v>0</v>
      </c>
      <c r="M19" s="27"/>
      <c r="N19" s="241">
        <f t="shared" si="4"/>
        <v>0</v>
      </c>
      <c r="O19" s="244"/>
      <c r="P19" s="28">
        <f t="shared" si="2"/>
        <v>0</v>
      </c>
      <c r="Q19" s="27"/>
      <c r="R19" s="242">
        <f t="shared" si="5"/>
        <v>0</v>
      </c>
    </row>
    <row r="20" spans="1:18" ht="13.5" customHeight="1">
      <c r="A20" s="392">
        <f>+A18+1</f>
        <v>7</v>
      </c>
      <c r="B20" s="393" t="s">
        <v>520</v>
      </c>
      <c r="C20" s="415" t="s">
        <v>153</v>
      </c>
      <c r="D20" s="395">
        <f>E20+E21+G20+G21</f>
        <v>275</v>
      </c>
      <c r="E20" s="243">
        <v>75</v>
      </c>
      <c r="F20" s="29">
        <f t="shared" si="3"/>
        <v>357.14285714285717</v>
      </c>
      <c r="G20" s="243">
        <v>200</v>
      </c>
      <c r="H20" s="29">
        <f t="shared" si="0"/>
        <v>549.85739922821494</v>
      </c>
      <c r="I20" s="397"/>
      <c r="J20" s="391">
        <f>+K20+K21+O20+O21</f>
        <v>0</v>
      </c>
      <c r="K20" s="244"/>
      <c r="L20" s="28">
        <f t="shared" si="1"/>
        <v>0</v>
      </c>
      <c r="M20" s="27"/>
      <c r="N20" s="241">
        <f t="shared" si="4"/>
        <v>0</v>
      </c>
      <c r="O20" s="244"/>
      <c r="P20" s="28">
        <f t="shared" si="2"/>
        <v>0</v>
      </c>
      <c r="Q20" s="27"/>
      <c r="R20" s="242">
        <f t="shared" si="5"/>
        <v>0</v>
      </c>
    </row>
    <row r="21" spans="1:18" ht="13.5" customHeight="1">
      <c r="A21" s="392"/>
      <c r="B21" s="393"/>
      <c r="C21" s="416"/>
      <c r="D21" s="396"/>
      <c r="E21" s="243"/>
      <c r="F21" s="29">
        <f t="shared" si="3"/>
        <v>0</v>
      </c>
      <c r="G21" s="243"/>
      <c r="H21" s="29">
        <f t="shared" si="0"/>
        <v>0</v>
      </c>
      <c r="I21" s="397"/>
      <c r="J21" s="391"/>
      <c r="K21" s="244"/>
      <c r="L21" s="28">
        <f t="shared" si="1"/>
        <v>0</v>
      </c>
      <c r="M21" s="27"/>
      <c r="N21" s="241">
        <f t="shared" si="4"/>
        <v>0</v>
      </c>
      <c r="O21" s="244"/>
      <c r="P21" s="28">
        <f t="shared" si="2"/>
        <v>0</v>
      </c>
      <c r="Q21" s="27"/>
      <c r="R21" s="242">
        <f t="shared" si="5"/>
        <v>0</v>
      </c>
    </row>
    <row r="22" spans="1:18" ht="13.5" customHeight="1">
      <c r="A22" s="392">
        <f>+A20+1</f>
        <v>8</v>
      </c>
      <c r="B22" s="393" t="s">
        <v>521</v>
      </c>
      <c r="C22" s="415" t="s">
        <v>153</v>
      </c>
      <c r="D22" s="395">
        <f>E22+E23+G22+G23</f>
        <v>175</v>
      </c>
      <c r="E22" s="243">
        <v>75</v>
      </c>
      <c r="F22" s="29">
        <f t="shared" si="3"/>
        <v>357.14285714285717</v>
      </c>
      <c r="G22" s="243">
        <v>100</v>
      </c>
      <c r="H22" s="29">
        <f t="shared" si="0"/>
        <v>274.92869961410747</v>
      </c>
      <c r="I22" s="397"/>
      <c r="J22" s="391">
        <f>+K22+K23+O22+O23</f>
        <v>0</v>
      </c>
      <c r="K22" s="244"/>
      <c r="L22" s="28">
        <f t="shared" si="1"/>
        <v>0</v>
      </c>
      <c r="M22" s="27"/>
      <c r="N22" s="241">
        <f t="shared" si="4"/>
        <v>0</v>
      </c>
      <c r="O22" s="244"/>
      <c r="P22" s="28">
        <f t="shared" si="2"/>
        <v>0</v>
      </c>
      <c r="Q22" s="27"/>
      <c r="R22" s="242">
        <f t="shared" si="5"/>
        <v>0</v>
      </c>
    </row>
    <row r="23" spans="1:18" ht="13.5" customHeight="1">
      <c r="A23" s="392"/>
      <c r="B23" s="393"/>
      <c r="C23" s="416"/>
      <c r="D23" s="396"/>
      <c r="E23" s="243"/>
      <c r="F23" s="29">
        <f t="shared" si="3"/>
        <v>0</v>
      </c>
      <c r="G23" s="243"/>
      <c r="H23" s="29">
        <f t="shared" si="0"/>
        <v>0</v>
      </c>
      <c r="I23" s="397"/>
      <c r="J23" s="391"/>
      <c r="K23" s="244"/>
      <c r="L23" s="28">
        <f t="shared" si="1"/>
        <v>0</v>
      </c>
      <c r="M23" s="27"/>
      <c r="N23" s="241">
        <f t="shared" si="4"/>
        <v>0</v>
      </c>
      <c r="O23" s="244"/>
      <c r="P23" s="28">
        <f t="shared" si="2"/>
        <v>0</v>
      </c>
      <c r="Q23" s="27"/>
      <c r="R23" s="242">
        <f t="shared" si="5"/>
        <v>0</v>
      </c>
    </row>
    <row r="24" spans="1:18" ht="13.5" customHeight="1">
      <c r="A24" s="392">
        <f>+A22+1</f>
        <v>9</v>
      </c>
      <c r="B24" s="393" t="s">
        <v>522</v>
      </c>
      <c r="C24" s="415" t="s">
        <v>153</v>
      </c>
      <c r="D24" s="395">
        <f>E24+E25+G24+G25</f>
        <v>175</v>
      </c>
      <c r="E24" s="243">
        <v>75</v>
      </c>
      <c r="F24" s="29">
        <f t="shared" si="3"/>
        <v>357.14285714285717</v>
      </c>
      <c r="G24" s="243">
        <v>100</v>
      </c>
      <c r="H24" s="29">
        <f t="shared" si="0"/>
        <v>274.92869961410747</v>
      </c>
      <c r="I24" s="397"/>
      <c r="J24" s="391">
        <f>+K24+K25+O24+O25</f>
        <v>0</v>
      </c>
      <c r="K24" s="244"/>
      <c r="L24" s="28">
        <f t="shared" si="1"/>
        <v>0</v>
      </c>
      <c r="M24" s="27"/>
      <c r="N24" s="241">
        <f t="shared" si="4"/>
        <v>0</v>
      </c>
      <c r="O24" s="244"/>
      <c r="P24" s="28">
        <f t="shared" si="2"/>
        <v>0</v>
      </c>
      <c r="Q24" s="27"/>
      <c r="R24" s="242">
        <f t="shared" si="5"/>
        <v>0</v>
      </c>
    </row>
    <row r="25" spans="1:18" ht="13.5" customHeight="1">
      <c r="A25" s="392"/>
      <c r="B25" s="393"/>
      <c r="C25" s="416"/>
      <c r="D25" s="396"/>
      <c r="E25" s="243"/>
      <c r="F25" s="29">
        <f t="shared" si="3"/>
        <v>0</v>
      </c>
      <c r="G25" s="243"/>
      <c r="H25" s="29">
        <f t="shared" si="0"/>
        <v>0</v>
      </c>
      <c r="I25" s="397"/>
      <c r="J25" s="391"/>
      <c r="K25" s="244"/>
      <c r="L25" s="28">
        <f t="shared" si="1"/>
        <v>0</v>
      </c>
      <c r="M25" s="27"/>
      <c r="N25" s="241">
        <f t="shared" si="4"/>
        <v>0</v>
      </c>
      <c r="O25" s="244"/>
      <c r="P25" s="28">
        <f t="shared" si="2"/>
        <v>0</v>
      </c>
      <c r="Q25" s="27"/>
      <c r="R25" s="242">
        <f t="shared" si="5"/>
        <v>0</v>
      </c>
    </row>
    <row r="26" spans="1:18" ht="13.5" customHeight="1">
      <c r="A26" s="392">
        <f>+A24+1</f>
        <v>10</v>
      </c>
      <c r="B26" s="393" t="s">
        <v>523</v>
      </c>
      <c r="C26" s="415" t="s">
        <v>153</v>
      </c>
      <c r="D26" s="395">
        <f>E26+E27+G26+G27</f>
        <v>125</v>
      </c>
      <c r="E26" s="243">
        <v>50</v>
      </c>
      <c r="F26" s="29">
        <f t="shared" si="3"/>
        <v>238.09523809523807</v>
      </c>
      <c r="G26" s="243">
        <v>75</v>
      </c>
      <c r="H26" s="29">
        <f t="shared" si="0"/>
        <v>206.19652471058063</v>
      </c>
      <c r="I26" s="397"/>
      <c r="J26" s="391">
        <f>+K26+K27+O26+O27</f>
        <v>0</v>
      </c>
      <c r="K26" s="244"/>
      <c r="L26" s="28">
        <f t="shared" si="1"/>
        <v>0</v>
      </c>
      <c r="M26" s="27"/>
      <c r="N26" s="241">
        <f t="shared" si="4"/>
        <v>0</v>
      </c>
      <c r="O26" s="244"/>
      <c r="P26" s="28">
        <f t="shared" si="2"/>
        <v>0</v>
      </c>
      <c r="Q26" s="27"/>
      <c r="R26" s="242">
        <f t="shared" si="5"/>
        <v>0</v>
      </c>
    </row>
    <row r="27" spans="1:18" ht="13.5" customHeight="1">
      <c r="A27" s="392"/>
      <c r="B27" s="393"/>
      <c r="C27" s="416"/>
      <c r="D27" s="396"/>
      <c r="E27" s="243"/>
      <c r="F27" s="29">
        <f t="shared" si="3"/>
        <v>0</v>
      </c>
      <c r="G27" s="243"/>
      <c r="H27" s="29">
        <f t="shared" si="0"/>
        <v>0</v>
      </c>
      <c r="I27" s="397"/>
      <c r="J27" s="391"/>
      <c r="K27" s="244"/>
      <c r="L27" s="28">
        <f t="shared" si="1"/>
        <v>0</v>
      </c>
      <c r="M27" s="27"/>
      <c r="N27" s="241">
        <f t="shared" si="4"/>
        <v>0</v>
      </c>
      <c r="O27" s="244"/>
      <c r="P27" s="28">
        <f t="shared" si="2"/>
        <v>0</v>
      </c>
      <c r="Q27" s="27"/>
      <c r="R27" s="242">
        <f t="shared" si="5"/>
        <v>0</v>
      </c>
    </row>
    <row r="28" spans="1:18" ht="13.5" customHeight="1">
      <c r="A28" s="392">
        <f>+A26+1</f>
        <v>11</v>
      </c>
      <c r="B28" s="393" t="s">
        <v>524</v>
      </c>
      <c r="C28" s="415" t="s">
        <v>153</v>
      </c>
      <c r="D28" s="395">
        <f>E28+E29+G28+G29</f>
        <v>275</v>
      </c>
      <c r="E28" s="243">
        <v>75</v>
      </c>
      <c r="F28" s="29">
        <f t="shared" si="3"/>
        <v>357.14285714285717</v>
      </c>
      <c r="G28" s="243">
        <v>200</v>
      </c>
      <c r="H28" s="29">
        <f t="shared" si="0"/>
        <v>549.85739922821494</v>
      </c>
      <c r="I28" s="397"/>
      <c r="J28" s="391">
        <f>+K28+K29+O28+O29</f>
        <v>0</v>
      </c>
      <c r="K28" s="244"/>
      <c r="L28" s="28">
        <f t="shared" si="1"/>
        <v>0</v>
      </c>
      <c r="M28" s="27"/>
      <c r="N28" s="241">
        <f t="shared" si="4"/>
        <v>0</v>
      </c>
      <c r="O28" s="244"/>
      <c r="P28" s="28">
        <f t="shared" si="2"/>
        <v>0</v>
      </c>
      <c r="Q28" s="27"/>
      <c r="R28" s="242">
        <f t="shared" si="5"/>
        <v>0</v>
      </c>
    </row>
    <row r="29" spans="1:18" ht="13.5" customHeight="1">
      <c r="A29" s="392"/>
      <c r="B29" s="393"/>
      <c r="C29" s="416"/>
      <c r="D29" s="396"/>
      <c r="E29" s="243"/>
      <c r="F29" s="29">
        <f t="shared" si="3"/>
        <v>0</v>
      </c>
      <c r="G29" s="243"/>
      <c r="H29" s="29">
        <f t="shared" si="0"/>
        <v>0</v>
      </c>
      <c r="I29" s="397"/>
      <c r="J29" s="391"/>
      <c r="K29" s="244"/>
      <c r="L29" s="28">
        <f t="shared" si="1"/>
        <v>0</v>
      </c>
      <c r="M29" s="27"/>
      <c r="N29" s="241">
        <f t="shared" si="4"/>
        <v>0</v>
      </c>
      <c r="O29" s="244"/>
      <c r="P29" s="28">
        <f t="shared" si="2"/>
        <v>0</v>
      </c>
      <c r="Q29" s="27"/>
      <c r="R29" s="242">
        <f t="shared" si="5"/>
        <v>0</v>
      </c>
    </row>
    <row r="30" spans="1:18" ht="13.5" customHeight="1">
      <c r="A30" s="392">
        <f>+A28+1</f>
        <v>12</v>
      </c>
      <c r="B30" s="393" t="s">
        <v>525</v>
      </c>
      <c r="C30" s="415" t="s">
        <v>153</v>
      </c>
      <c r="D30" s="395">
        <f>E30+E31+G30+G31</f>
        <v>100</v>
      </c>
      <c r="E30" s="243">
        <v>50</v>
      </c>
      <c r="F30" s="29">
        <f t="shared" si="3"/>
        <v>238.09523809523807</v>
      </c>
      <c r="G30" s="243">
        <v>50</v>
      </c>
      <c r="H30" s="29">
        <f t="shared" si="0"/>
        <v>137.46434980705374</v>
      </c>
      <c r="I30" s="397"/>
      <c r="J30" s="391">
        <f>+K30+K31+O30+O31</f>
        <v>0</v>
      </c>
      <c r="K30" s="244"/>
      <c r="L30" s="28">
        <f t="shared" si="1"/>
        <v>0</v>
      </c>
      <c r="M30" s="27"/>
      <c r="N30" s="241">
        <f t="shared" si="4"/>
        <v>0</v>
      </c>
      <c r="O30" s="244"/>
      <c r="P30" s="28">
        <f t="shared" si="2"/>
        <v>0</v>
      </c>
      <c r="Q30" s="27"/>
      <c r="R30" s="242">
        <f t="shared" si="5"/>
        <v>0</v>
      </c>
    </row>
    <row r="31" spans="1:18" ht="13.5" customHeight="1">
      <c r="A31" s="392"/>
      <c r="B31" s="393"/>
      <c r="C31" s="416"/>
      <c r="D31" s="396"/>
      <c r="E31" s="243"/>
      <c r="F31" s="29">
        <f t="shared" si="3"/>
        <v>0</v>
      </c>
      <c r="G31" s="243"/>
      <c r="H31" s="29">
        <f t="shared" si="0"/>
        <v>0</v>
      </c>
      <c r="I31" s="397"/>
      <c r="J31" s="391"/>
      <c r="K31" s="244"/>
      <c r="L31" s="28">
        <f t="shared" si="1"/>
        <v>0</v>
      </c>
      <c r="M31" s="27"/>
      <c r="N31" s="241">
        <f t="shared" si="4"/>
        <v>0</v>
      </c>
      <c r="O31" s="244"/>
      <c r="P31" s="28">
        <f t="shared" si="2"/>
        <v>0</v>
      </c>
      <c r="Q31" s="27"/>
      <c r="R31" s="242">
        <f t="shared" si="5"/>
        <v>0</v>
      </c>
    </row>
    <row r="32" spans="1:18" ht="13.5" customHeight="1">
      <c r="A32" s="392">
        <f>+A30+1</f>
        <v>13</v>
      </c>
      <c r="B32" s="393" t="s">
        <v>526</v>
      </c>
      <c r="C32" s="415" t="s">
        <v>153</v>
      </c>
      <c r="D32" s="395">
        <f>E32+E33+G32+G33</f>
        <v>250</v>
      </c>
      <c r="E32" s="243">
        <v>100</v>
      </c>
      <c r="F32" s="29">
        <f t="shared" si="3"/>
        <v>476.19047619047615</v>
      </c>
      <c r="G32" s="243">
        <v>150</v>
      </c>
      <c r="H32" s="29">
        <f t="shared" si="0"/>
        <v>412.39304942116127</v>
      </c>
      <c r="I32" s="397"/>
      <c r="J32" s="391">
        <f>+K32+K33+O32+O33</f>
        <v>0</v>
      </c>
      <c r="K32" s="244"/>
      <c r="L32" s="28">
        <f t="shared" si="1"/>
        <v>0</v>
      </c>
      <c r="M32" s="27"/>
      <c r="N32" s="241">
        <f t="shared" si="4"/>
        <v>0</v>
      </c>
      <c r="O32" s="244"/>
      <c r="P32" s="28">
        <f t="shared" si="2"/>
        <v>0</v>
      </c>
      <c r="Q32" s="27"/>
      <c r="R32" s="242">
        <f t="shared" si="5"/>
        <v>0</v>
      </c>
    </row>
    <row r="33" spans="1:18" ht="13.5" customHeight="1">
      <c r="A33" s="392"/>
      <c r="B33" s="393"/>
      <c r="C33" s="416"/>
      <c r="D33" s="396"/>
      <c r="E33" s="243"/>
      <c r="F33" s="29">
        <f t="shared" si="3"/>
        <v>0</v>
      </c>
      <c r="G33" s="243"/>
      <c r="H33" s="29">
        <f t="shared" si="0"/>
        <v>0</v>
      </c>
      <c r="I33" s="397"/>
      <c r="J33" s="391"/>
      <c r="K33" s="244"/>
      <c r="L33" s="28">
        <f t="shared" si="1"/>
        <v>0</v>
      </c>
      <c r="M33" s="27"/>
      <c r="N33" s="241">
        <f t="shared" si="4"/>
        <v>0</v>
      </c>
      <c r="O33" s="244"/>
      <c r="P33" s="28">
        <f t="shared" si="2"/>
        <v>0</v>
      </c>
      <c r="Q33" s="27"/>
      <c r="R33" s="242">
        <f t="shared" si="5"/>
        <v>0</v>
      </c>
    </row>
    <row r="34" spans="1:18" ht="13.5" customHeight="1">
      <c r="A34" s="392">
        <f>+A32+1</f>
        <v>14</v>
      </c>
      <c r="B34" s="393" t="s">
        <v>527</v>
      </c>
      <c r="C34" s="415" t="s">
        <v>153</v>
      </c>
      <c r="D34" s="395">
        <f>E34+E35+G34+G35</f>
        <v>225</v>
      </c>
      <c r="E34" s="243">
        <v>150</v>
      </c>
      <c r="F34" s="29">
        <f t="shared" si="3"/>
        <v>714.28571428571433</v>
      </c>
      <c r="G34" s="243">
        <v>75</v>
      </c>
      <c r="H34" s="29">
        <f t="shared" si="0"/>
        <v>206.19652471058063</v>
      </c>
      <c r="I34" s="397"/>
      <c r="J34" s="391">
        <f>+K34+K35+O34+O35</f>
        <v>0</v>
      </c>
      <c r="K34" s="244"/>
      <c r="L34" s="28">
        <f t="shared" si="1"/>
        <v>0</v>
      </c>
      <c r="M34" s="27"/>
      <c r="N34" s="241">
        <f t="shared" si="4"/>
        <v>0</v>
      </c>
      <c r="O34" s="244"/>
      <c r="P34" s="28">
        <f t="shared" si="2"/>
        <v>0</v>
      </c>
      <c r="Q34" s="27"/>
      <c r="R34" s="242">
        <f t="shared" si="5"/>
        <v>0</v>
      </c>
    </row>
    <row r="35" spans="1:18" ht="13.5" customHeight="1">
      <c r="A35" s="392"/>
      <c r="B35" s="393"/>
      <c r="C35" s="416"/>
      <c r="D35" s="396"/>
      <c r="E35" s="243"/>
      <c r="F35" s="29">
        <f t="shared" si="3"/>
        <v>0</v>
      </c>
      <c r="G35" s="243"/>
      <c r="H35" s="29">
        <f t="shared" si="0"/>
        <v>0</v>
      </c>
      <c r="I35" s="397"/>
      <c r="J35" s="391"/>
      <c r="K35" s="244"/>
      <c r="L35" s="28">
        <f t="shared" si="1"/>
        <v>0</v>
      </c>
      <c r="M35" s="27"/>
      <c r="N35" s="241">
        <f t="shared" si="4"/>
        <v>0</v>
      </c>
      <c r="O35" s="244"/>
      <c r="P35" s="28">
        <f t="shared" si="2"/>
        <v>0</v>
      </c>
      <c r="Q35" s="27"/>
      <c r="R35" s="242">
        <f t="shared" si="5"/>
        <v>0</v>
      </c>
    </row>
    <row r="36" spans="1:18" ht="13.5" customHeight="1">
      <c r="A36" s="392">
        <f>+A34+1</f>
        <v>15</v>
      </c>
      <c r="B36" s="393" t="s">
        <v>528</v>
      </c>
      <c r="C36" s="415" t="s">
        <v>153</v>
      </c>
      <c r="D36" s="395">
        <f>E36+E37+G36+G37</f>
        <v>125</v>
      </c>
      <c r="E36" s="243">
        <v>75</v>
      </c>
      <c r="F36" s="29">
        <f t="shared" si="3"/>
        <v>357.14285714285717</v>
      </c>
      <c r="G36" s="243">
        <v>50</v>
      </c>
      <c r="H36" s="29">
        <f t="shared" si="0"/>
        <v>137.46434980705374</v>
      </c>
      <c r="I36" s="397"/>
      <c r="J36" s="391">
        <f>+K36+K37+O36+O37</f>
        <v>0</v>
      </c>
      <c r="K36" s="244"/>
      <c r="L36" s="28">
        <f t="shared" si="1"/>
        <v>0</v>
      </c>
      <c r="M36" s="27"/>
      <c r="N36" s="241">
        <f t="shared" si="4"/>
        <v>0</v>
      </c>
      <c r="O36" s="244"/>
      <c r="P36" s="28">
        <f t="shared" si="2"/>
        <v>0</v>
      </c>
      <c r="Q36" s="27"/>
      <c r="R36" s="242">
        <f t="shared" si="5"/>
        <v>0</v>
      </c>
    </row>
    <row r="37" spans="1:18" ht="13.5" customHeight="1">
      <c r="A37" s="392"/>
      <c r="B37" s="393"/>
      <c r="C37" s="416"/>
      <c r="D37" s="396"/>
      <c r="E37" s="243"/>
      <c r="F37" s="29">
        <f t="shared" si="3"/>
        <v>0</v>
      </c>
      <c r="G37" s="243"/>
      <c r="H37" s="29">
        <f t="shared" si="0"/>
        <v>0</v>
      </c>
      <c r="I37" s="397"/>
      <c r="J37" s="391"/>
      <c r="K37" s="244"/>
      <c r="L37" s="28">
        <f t="shared" si="1"/>
        <v>0</v>
      </c>
      <c r="M37" s="27"/>
      <c r="N37" s="241">
        <f t="shared" si="4"/>
        <v>0</v>
      </c>
      <c r="O37" s="244"/>
      <c r="P37" s="28">
        <f t="shared" si="2"/>
        <v>0</v>
      </c>
      <c r="Q37" s="27"/>
      <c r="R37" s="242">
        <f t="shared" si="5"/>
        <v>0</v>
      </c>
    </row>
    <row r="38" spans="1:18" ht="13.5" customHeight="1">
      <c r="A38" s="392">
        <f>+A36+1</f>
        <v>16</v>
      </c>
      <c r="B38" s="393" t="s">
        <v>140</v>
      </c>
      <c r="C38" s="415" t="s">
        <v>153</v>
      </c>
      <c r="D38" s="395">
        <f>E38+E39+G38+G39</f>
        <v>125</v>
      </c>
      <c r="E38" s="243">
        <v>50</v>
      </c>
      <c r="F38" s="29">
        <f t="shared" si="3"/>
        <v>238.09523809523807</v>
      </c>
      <c r="G38" s="243">
        <v>75</v>
      </c>
      <c r="H38" s="29">
        <f t="shared" si="0"/>
        <v>206.19652471058063</v>
      </c>
      <c r="I38" s="397"/>
      <c r="J38" s="391">
        <f>+K38+K39+O38+O39</f>
        <v>0</v>
      </c>
      <c r="K38" s="244"/>
      <c r="L38" s="28">
        <f t="shared" si="1"/>
        <v>0</v>
      </c>
      <c r="M38" s="27"/>
      <c r="N38" s="241">
        <f t="shared" si="4"/>
        <v>0</v>
      </c>
      <c r="O38" s="244"/>
      <c r="P38" s="28">
        <f t="shared" si="2"/>
        <v>0</v>
      </c>
      <c r="Q38" s="27"/>
      <c r="R38" s="242">
        <f t="shared" si="5"/>
        <v>0</v>
      </c>
    </row>
    <row r="39" spans="1:18" ht="13.5" customHeight="1">
      <c r="A39" s="392"/>
      <c r="B39" s="393"/>
      <c r="C39" s="416"/>
      <c r="D39" s="396"/>
      <c r="E39" s="243"/>
      <c r="F39" s="29">
        <f t="shared" si="3"/>
        <v>0</v>
      </c>
      <c r="G39" s="243"/>
      <c r="H39" s="29">
        <f t="shared" si="0"/>
        <v>0</v>
      </c>
      <c r="I39" s="397"/>
      <c r="J39" s="391"/>
      <c r="K39" s="244"/>
      <c r="L39" s="28">
        <f t="shared" si="1"/>
        <v>0</v>
      </c>
      <c r="M39" s="27"/>
      <c r="N39" s="241">
        <f t="shared" si="4"/>
        <v>0</v>
      </c>
      <c r="O39" s="244"/>
      <c r="P39" s="28">
        <f t="shared" si="2"/>
        <v>0</v>
      </c>
      <c r="Q39" s="27"/>
      <c r="R39" s="242">
        <f t="shared" si="5"/>
        <v>0</v>
      </c>
    </row>
    <row r="40" spans="1:18" ht="13.5" customHeight="1">
      <c r="A40" s="392">
        <f>+A38+1</f>
        <v>17</v>
      </c>
      <c r="B40" s="393" t="s">
        <v>529</v>
      </c>
      <c r="C40" s="415" t="s">
        <v>153</v>
      </c>
      <c r="D40" s="395">
        <f>E40+E41+G40+G41</f>
        <v>175</v>
      </c>
      <c r="E40" s="243">
        <v>75</v>
      </c>
      <c r="F40" s="29">
        <f t="shared" si="3"/>
        <v>357.14285714285717</v>
      </c>
      <c r="G40" s="243">
        <v>100</v>
      </c>
      <c r="H40" s="29">
        <f t="shared" si="0"/>
        <v>274.92869961410747</v>
      </c>
      <c r="I40" s="397"/>
      <c r="J40" s="391">
        <f>+K40+K41+O40+O41</f>
        <v>0</v>
      </c>
      <c r="K40" s="244"/>
      <c r="L40" s="28">
        <f t="shared" si="1"/>
        <v>0</v>
      </c>
      <c r="M40" s="27"/>
      <c r="N40" s="241">
        <f t="shared" si="4"/>
        <v>0</v>
      </c>
      <c r="O40" s="244"/>
      <c r="P40" s="28">
        <f t="shared" si="2"/>
        <v>0</v>
      </c>
      <c r="Q40" s="27"/>
      <c r="R40" s="242">
        <f t="shared" si="5"/>
        <v>0</v>
      </c>
    </row>
    <row r="41" spans="1:18" ht="13.5" customHeight="1">
      <c r="A41" s="392"/>
      <c r="B41" s="393"/>
      <c r="C41" s="416"/>
      <c r="D41" s="396"/>
      <c r="E41" s="243"/>
      <c r="F41" s="29">
        <f t="shared" si="3"/>
        <v>0</v>
      </c>
      <c r="G41" s="243"/>
      <c r="H41" s="29">
        <f t="shared" si="0"/>
        <v>0</v>
      </c>
      <c r="I41" s="397"/>
      <c r="J41" s="391"/>
      <c r="K41" s="244"/>
      <c r="L41" s="28">
        <f t="shared" si="1"/>
        <v>0</v>
      </c>
      <c r="M41" s="27"/>
      <c r="N41" s="241">
        <f t="shared" si="4"/>
        <v>0</v>
      </c>
      <c r="O41" s="244"/>
      <c r="P41" s="28">
        <f t="shared" si="2"/>
        <v>0</v>
      </c>
      <c r="Q41" s="27"/>
      <c r="R41" s="242">
        <f t="shared" si="5"/>
        <v>0</v>
      </c>
    </row>
    <row r="42" spans="1:18" ht="13.5" customHeight="1">
      <c r="A42" s="392">
        <f>+A40+1</f>
        <v>18</v>
      </c>
      <c r="B42" s="393" t="s">
        <v>530</v>
      </c>
      <c r="C42" s="415" t="s">
        <v>153</v>
      </c>
      <c r="D42" s="395">
        <f>E42+E43+G42+G43</f>
        <v>150</v>
      </c>
      <c r="E42" s="243">
        <v>50</v>
      </c>
      <c r="F42" s="29">
        <f t="shared" si="3"/>
        <v>238.09523809523807</v>
      </c>
      <c r="G42" s="243">
        <v>100</v>
      </c>
      <c r="H42" s="29">
        <f t="shared" si="0"/>
        <v>274.92869961410747</v>
      </c>
      <c r="I42" s="397"/>
      <c r="J42" s="391">
        <f>+K42+K43+O42+O43</f>
        <v>0</v>
      </c>
      <c r="K42" s="244"/>
      <c r="L42" s="28">
        <f t="shared" si="1"/>
        <v>0</v>
      </c>
      <c r="M42" s="27"/>
      <c r="N42" s="241">
        <f t="shared" si="4"/>
        <v>0</v>
      </c>
      <c r="O42" s="244"/>
      <c r="P42" s="28">
        <f t="shared" si="2"/>
        <v>0</v>
      </c>
      <c r="Q42" s="27"/>
      <c r="R42" s="242">
        <f t="shared" si="5"/>
        <v>0</v>
      </c>
    </row>
    <row r="43" spans="1:18" ht="13.5" customHeight="1">
      <c r="A43" s="392"/>
      <c r="B43" s="393"/>
      <c r="C43" s="416"/>
      <c r="D43" s="396"/>
      <c r="E43" s="243"/>
      <c r="F43" s="29">
        <f t="shared" si="3"/>
        <v>0</v>
      </c>
      <c r="G43" s="243"/>
      <c r="H43" s="29">
        <f t="shared" si="0"/>
        <v>0</v>
      </c>
      <c r="I43" s="397"/>
      <c r="J43" s="391"/>
      <c r="K43" s="244"/>
      <c r="L43" s="28">
        <f t="shared" si="1"/>
        <v>0</v>
      </c>
      <c r="M43" s="27"/>
      <c r="N43" s="241">
        <f t="shared" si="4"/>
        <v>0</v>
      </c>
      <c r="O43" s="244"/>
      <c r="P43" s="28">
        <f t="shared" si="2"/>
        <v>0</v>
      </c>
      <c r="Q43" s="27"/>
      <c r="R43" s="242">
        <f t="shared" si="5"/>
        <v>0</v>
      </c>
    </row>
    <row r="44" spans="1:18" ht="13.5" customHeight="1">
      <c r="A44" s="392">
        <f>+A42+1</f>
        <v>19</v>
      </c>
      <c r="B44" s="393" t="s">
        <v>531</v>
      </c>
      <c r="C44" s="415" t="s">
        <v>153</v>
      </c>
      <c r="D44" s="395">
        <f>E44+E45+G44+G45</f>
        <v>250</v>
      </c>
      <c r="E44" s="243">
        <v>100</v>
      </c>
      <c r="F44" s="29">
        <f t="shared" si="3"/>
        <v>476.19047619047615</v>
      </c>
      <c r="G44" s="243">
        <v>150</v>
      </c>
      <c r="H44" s="29">
        <f t="shared" si="0"/>
        <v>412.39304942116127</v>
      </c>
      <c r="I44" s="397"/>
      <c r="J44" s="391">
        <f>+K44+K45+O44+O45</f>
        <v>0</v>
      </c>
      <c r="K44" s="244"/>
      <c r="L44" s="28">
        <f t="shared" si="1"/>
        <v>0</v>
      </c>
      <c r="M44" s="27"/>
      <c r="N44" s="241">
        <f t="shared" si="4"/>
        <v>0</v>
      </c>
      <c r="O44" s="244"/>
      <c r="P44" s="28">
        <f t="shared" si="2"/>
        <v>0</v>
      </c>
      <c r="Q44" s="27"/>
      <c r="R44" s="242">
        <f t="shared" si="5"/>
        <v>0</v>
      </c>
    </row>
    <row r="45" spans="1:18" ht="13.5" customHeight="1">
      <c r="A45" s="392"/>
      <c r="B45" s="393"/>
      <c r="C45" s="416"/>
      <c r="D45" s="396"/>
      <c r="E45" s="243"/>
      <c r="F45" s="29">
        <f t="shared" si="3"/>
        <v>0</v>
      </c>
      <c r="G45" s="243"/>
      <c r="H45" s="29">
        <f t="shared" si="0"/>
        <v>0</v>
      </c>
      <c r="I45" s="397"/>
      <c r="J45" s="391"/>
      <c r="K45" s="244"/>
      <c r="L45" s="28">
        <f t="shared" si="1"/>
        <v>0</v>
      </c>
      <c r="M45" s="27"/>
      <c r="N45" s="241">
        <f t="shared" si="4"/>
        <v>0</v>
      </c>
      <c r="O45" s="244"/>
      <c r="P45" s="28">
        <f t="shared" si="2"/>
        <v>0</v>
      </c>
      <c r="Q45" s="27"/>
      <c r="R45" s="242">
        <f t="shared" si="5"/>
        <v>0</v>
      </c>
    </row>
    <row r="46" spans="1:18" ht="13.5" customHeight="1">
      <c r="A46" s="392">
        <f>+A44+1</f>
        <v>20</v>
      </c>
      <c r="B46" s="393" t="s">
        <v>532</v>
      </c>
      <c r="C46" s="415" t="s">
        <v>153</v>
      </c>
      <c r="D46" s="395">
        <f>E46+E47+G46+G47</f>
        <v>250</v>
      </c>
      <c r="E46" s="243">
        <v>150</v>
      </c>
      <c r="F46" s="29">
        <f t="shared" si="3"/>
        <v>714.28571428571433</v>
      </c>
      <c r="G46" s="243">
        <v>100</v>
      </c>
      <c r="H46" s="29">
        <f t="shared" si="0"/>
        <v>274.92869961410747</v>
      </c>
      <c r="I46" s="397"/>
      <c r="J46" s="391">
        <f>+K46+K47+O46+O47</f>
        <v>0</v>
      </c>
      <c r="K46" s="244"/>
      <c r="L46" s="28">
        <f t="shared" si="1"/>
        <v>0</v>
      </c>
      <c r="M46" s="27"/>
      <c r="N46" s="241">
        <f t="shared" si="4"/>
        <v>0</v>
      </c>
      <c r="O46" s="244"/>
      <c r="P46" s="28">
        <f t="shared" si="2"/>
        <v>0</v>
      </c>
      <c r="Q46" s="27"/>
      <c r="R46" s="242">
        <f t="shared" si="5"/>
        <v>0</v>
      </c>
    </row>
    <row r="47" spans="1:18" ht="13.5" customHeight="1">
      <c r="A47" s="392"/>
      <c r="B47" s="393"/>
      <c r="C47" s="416"/>
      <c r="D47" s="396"/>
      <c r="E47" s="243"/>
      <c r="F47" s="29">
        <f t="shared" si="3"/>
        <v>0</v>
      </c>
      <c r="G47" s="243"/>
      <c r="H47" s="29">
        <f t="shared" si="0"/>
        <v>0</v>
      </c>
      <c r="I47" s="397"/>
      <c r="J47" s="391"/>
      <c r="K47" s="244"/>
      <c r="L47" s="28">
        <f t="shared" si="1"/>
        <v>0</v>
      </c>
      <c r="M47" s="27"/>
      <c r="N47" s="241">
        <f t="shared" si="4"/>
        <v>0</v>
      </c>
      <c r="O47" s="244"/>
      <c r="P47" s="28">
        <f t="shared" si="2"/>
        <v>0</v>
      </c>
      <c r="Q47" s="27"/>
      <c r="R47" s="242">
        <f t="shared" si="5"/>
        <v>0</v>
      </c>
    </row>
    <row r="48" spans="1:18" ht="13.5" customHeight="1">
      <c r="A48" s="392">
        <f>+A46+1</f>
        <v>21</v>
      </c>
      <c r="B48" s="393" t="s">
        <v>533</v>
      </c>
      <c r="C48" s="415" t="s">
        <v>153</v>
      </c>
      <c r="D48" s="395">
        <f>E48+E49+G48+G49</f>
        <v>175</v>
      </c>
      <c r="E48" s="243">
        <v>75</v>
      </c>
      <c r="F48" s="29">
        <f t="shared" si="3"/>
        <v>357.14285714285717</v>
      </c>
      <c r="G48" s="243">
        <v>100</v>
      </c>
      <c r="H48" s="29">
        <f t="shared" si="0"/>
        <v>274.92869961410747</v>
      </c>
      <c r="I48" s="397"/>
      <c r="J48" s="391">
        <f>+K48+K49+O48+O49</f>
        <v>0</v>
      </c>
      <c r="K48" s="244"/>
      <c r="L48" s="28">
        <f t="shared" si="1"/>
        <v>0</v>
      </c>
      <c r="M48" s="27"/>
      <c r="N48" s="241">
        <f t="shared" si="4"/>
        <v>0</v>
      </c>
      <c r="O48" s="244"/>
      <c r="P48" s="28">
        <f t="shared" si="2"/>
        <v>0</v>
      </c>
      <c r="Q48" s="27"/>
      <c r="R48" s="242">
        <f t="shared" si="5"/>
        <v>0</v>
      </c>
    </row>
    <row r="49" spans="1:18" ht="13.5" customHeight="1">
      <c r="A49" s="392"/>
      <c r="B49" s="393"/>
      <c r="C49" s="416"/>
      <c r="D49" s="396"/>
      <c r="E49" s="243"/>
      <c r="F49" s="29">
        <f t="shared" si="3"/>
        <v>0</v>
      </c>
      <c r="G49" s="243"/>
      <c r="H49" s="29">
        <f t="shared" si="0"/>
        <v>0</v>
      </c>
      <c r="I49" s="397"/>
      <c r="J49" s="391"/>
      <c r="K49" s="244"/>
      <c r="L49" s="28">
        <f t="shared" si="1"/>
        <v>0</v>
      </c>
      <c r="M49" s="27"/>
      <c r="N49" s="241">
        <f t="shared" si="4"/>
        <v>0</v>
      </c>
      <c r="O49" s="244"/>
      <c r="P49" s="28">
        <f t="shared" si="2"/>
        <v>0</v>
      </c>
      <c r="Q49" s="27"/>
      <c r="R49" s="242">
        <f t="shared" si="5"/>
        <v>0</v>
      </c>
    </row>
    <row r="50" spans="1:18" ht="13.5" customHeight="1">
      <c r="A50" s="392">
        <f>+A48+1</f>
        <v>22</v>
      </c>
      <c r="B50" s="393" t="s">
        <v>534</v>
      </c>
      <c r="C50" s="415" t="s">
        <v>153</v>
      </c>
      <c r="D50" s="395">
        <f>E50+E51+G50+G51</f>
        <v>225</v>
      </c>
      <c r="E50" s="243">
        <v>75</v>
      </c>
      <c r="F50" s="29">
        <f t="shared" si="3"/>
        <v>357.14285714285717</v>
      </c>
      <c r="G50" s="243">
        <v>150</v>
      </c>
      <c r="H50" s="29">
        <f t="shared" si="0"/>
        <v>412.39304942116127</v>
      </c>
      <c r="I50" s="397"/>
      <c r="J50" s="391">
        <f>+K50+K51+O50+O51</f>
        <v>0</v>
      </c>
      <c r="K50" s="244"/>
      <c r="L50" s="28">
        <f t="shared" si="1"/>
        <v>0</v>
      </c>
      <c r="M50" s="27"/>
      <c r="N50" s="241">
        <f t="shared" si="4"/>
        <v>0</v>
      </c>
      <c r="O50" s="244"/>
      <c r="P50" s="28">
        <f t="shared" si="2"/>
        <v>0</v>
      </c>
      <c r="Q50" s="27"/>
      <c r="R50" s="242">
        <f t="shared" si="5"/>
        <v>0</v>
      </c>
    </row>
    <row r="51" spans="1:18" ht="13.5" customHeight="1">
      <c r="A51" s="392"/>
      <c r="B51" s="393"/>
      <c r="C51" s="416"/>
      <c r="D51" s="396"/>
      <c r="E51" s="243"/>
      <c r="F51" s="29">
        <f t="shared" si="3"/>
        <v>0</v>
      </c>
      <c r="G51" s="243"/>
      <c r="H51" s="29">
        <f t="shared" si="0"/>
        <v>0</v>
      </c>
      <c r="I51" s="397"/>
      <c r="J51" s="391"/>
      <c r="K51" s="244"/>
      <c r="L51" s="28">
        <f t="shared" si="1"/>
        <v>0</v>
      </c>
      <c r="M51" s="27"/>
      <c r="N51" s="241">
        <f t="shared" si="4"/>
        <v>0</v>
      </c>
      <c r="O51" s="244"/>
      <c r="P51" s="28">
        <f t="shared" si="2"/>
        <v>0</v>
      </c>
      <c r="Q51" s="27"/>
      <c r="R51" s="242">
        <f t="shared" si="5"/>
        <v>0</v>
      </c>
    </row>
    <row r="52" spans="1:18" ht="13.5" customHeight="1">
      <c r="A52" s="392">
        <f>+A50+1</f>
        <v>23</v>
      </c>
      <c r="B52" s="393" t="s">
        <v>535</v>
      </c>
      <c r="C52" s="415" t="s">
        <v>153</v>
      </c>
      <c r="D52" s="395">
        <f>E52+E53+G52+G53</f>
        <v>125</v>
      </c>
      <c r="E52" s="243">
        <v>50</v>
      </c>
      <c r="F52" s="29">
        <f t="shared" si="3"/>
        <v>238.09523809523807</v>
      </c>
      <c r="G52" s="243">
        <v>75</v>
      </c>
      <c r="H52" s="29">
        <f t="shared" si="0"/>
        <v>206.19652471058063</v>
      </c>
      <c r="I52" s="397"/>
      <c r="J52" s="391">
        <f>+K52+K53+O52+O53</f>
        <v>0</v>
      </c>
      <c r="K52" s="244"/>
      <c r="L52" s="28">
        <f t="shared" si="1"/>
        <v>0</v>
      </c>
      <c r="M52" s="27"/>
      <c r="N52" s="241">
        <f t="shared" si="4"/>
        <v>0</v>
      </c>
      <c r="O52" s="244"/>
      <c r="P52" s="28">
        <f t="shared" si="2"/>
        <v>0</v>
      </c>
      <c r="Q52" s="27"/>
      <c r="R52" s="242">
        <f t="shared" si="5"/>
        <v>0</v>
      </c>
    </row>
    <row r="53" spans="1:18" ht="13.5" customHeight="1">
      <c r="A53" s="392"/>
      <c r="B53" s="393"/>
      <c r="C53" s="416"/>
      <c r="D53" s="396"/>
      <c r="E53" s="243"/>
      <c r="F53" s="29">
        <f t="shared" si="3"/>
        <v>0</v>
      </c>
      <c r="G53" s="243"/>
      <c r="H53" s="29">
        <f t="shared" si="0"/>
        <v>0</v>
      </c>
      <c r="I53" s="397"/>
      <c r="J53" s="391"/>
      <c r="K53" s="244"/>
      <c r="L53" s="28">
        <f t="shared" si="1"/>
        <v>0</v>
      </c>
      <c r="M53" s="27"/>
      <c r="N53" s="241">
        <f t="shared" si="4"/>
        <v>0</v>
      </c>
      <c r="O53" s="244"/>
      <c r="P53" s="28">
        <f t="shared" si="2"/>
        <v>0</v>
      </c>
      <c r="Q53" s="27"/>
      <c r="R53" s="242">
        <f t="shared" si="5"/>
        <v>0</v>
      </c>
    </row>
    <row r="54" spans="1:18" ht="13.5" customHeight="1">
      <c r="A54" s="392">
        <f>+A52+1</f>
        <v>24</v>
      </c>
      <c r="B54" s="393" t="s">
        <v>536</v>
      </c>
      <c r="C54" s="415" t="s">
        <v>153</v>
      </c>
      <c r="D54" s="395">
        <f>E54+E55+G54+G55</f>
        <v>100</v>
      </c>
      <c r="E54" s="243">
        <v>50</v>
      </c>
      <c r="F54" s="29">
        <f t="shared" si="3"/>
        <v>238.09523809523807</v>
      </c>
      <c r="G54" s="243">
        <v>50</v>
      </c>
      <c r="H54" s="29">
        <f t="shared" si="0"/>
        <v>137.46434980705374</v>
      </c>
      <c r="I54" s="397"/>
      <c r="J54" s="391">
        <f>+K54+K55+O54+O55</f>
        <v>0</v>
      </c>
      <c r="K54" s="244"/>
      <c r="L54" s="28">
        <f t="shared" si="1"/>
        <v>0</v>
      </c>
      <c r="M54" s="27"/>
      <c r="N54" s="241">
        <f t="shared" si="4"/>
        <v>0</v>
      </c>
      <c r="O54" s="244"/>
      <c r="P54" s="28">
        <f t="shared" si="2"/>
        <v>0</v>
      </c>
      <c r="Q54" s="27"/>
      <c r="R54" s="242">
        <f t="shared" si="5"/>
        <v>0</v>
      </c>
    </row>
    <row r="55" spans="1:18" ht="13.5" customHeight="1">
      <c r="A55" s="392"/>
      <c r="B55" s="393"/>
      <c r="C55" s="416"/>
      <c r="D55" s="396"/>
      <c r="E55" s="243"/>
      <c r="F55" s="29">
        <f t="shared" si="3"/>
        <v>0</v>
      </c>
      <c r="G55" s="243"/>
      <c r="H55" s="29">
        <f t="shared" si="0"/>
        <v>0</v>
      </c>
      <c r="I55" s="397"/>
      <c r="J55" s="391"/>
      <c r="K55" s="244"/>
      <c r="L55" s="28">
        <f t="shared" si="1"/>
        <v>0</v>
      </c>
      <c r="M55" s="27"/>
      <c r="N55" s="241">
        <f t="shared" si="4"/>
        <v>0</v>
      </c>
      <c r="O55" s="244"/>
      <c r="P55" s="28">
        <f t="shared" si="2"/>
        <v>0</v>
      </c>
      <c r="Q55" s="27"/>
      <c r="R55" s="242">
        <f t="shared" si="5"/>
        <v>0</v>
      </c>
    </row>
    <row r="56" spans="1:18" ht="13.5" customHeight="1">
      <c r="A56" s="392">
        <f>+A54+1</f>
        <v>25</v>
      </c>
      <c r="B56" s="393" t="s">
        <v>537</v>
      </c>
      <c r="C56" s="415" t="s">
        <v>153</v>
      </c>
      <c r="D56" s="395">
        <f>E56+E57+G56+G57</f>
        <v>225</v>
      </c>
      <c r="E56" s="243">
        <v>75</v>
      </c>
      <c r="F56" s="29">
        <f t="shared" si="3"/>
        <v>357.14285714285717</v>
      </c>
      <c r="G56" s="243">
        <v>150</v>
      </c>
      <c r="H56" s="29">
        <f t="shared" si="0"/>
        <v>412.39304942116127</v>
      </c>
      <c r="I56" s="397"/>
      <c r="J56" s="391">
        <f>+K56+K57+O56+O57</f>
        <v>0</v>
      </c>
      <c r="K56" s="244"/>
      <c r="L56" s="28">
        <f t="shared" si="1"/>
        <v>0</v>
      </c>
      <c r="M56" s="27"/>
      <c r="N56" s="241">
        <f t="shared" si="4"/>
        <v>0</v>
      </c>
      <c r="O56" s="244"/>
      <c r="P56" s="28">
        <f t="shared" si="2"/>
        <v>0</v>
      </c>
      <c r="Q56" s="27"/>
      <c r="R56" s="242">
        <f t="shared" si="5"/>
        <v>0</v>
      </c>
    </row>
    <row r="57" spans="1:18" ht="13.5" customHeight="1">
      <c r="A57" s="392"/>
      <c r="B57" s="393"/>
      <c r="C57" s="416"/>
      <c r="D57" s="396"/>
      <c r="E57" s="243"/>
      <c r="F57" s="29">
        <f t="shared" si="3"/>
        <v>0</v>
      </c>
      <c r="G57" s="243"/>
      <c r="H57" s="29">
        <f t="shared" si="0"/>
        <v>0</v>
      </c>
      <c r="I57" s="397"/>
      <c r="J57" s="391"/>
      <c r="K57" s="244"/>
      <c r="L57" s="28">
        <f t="shared" si="1"/>
        <v>0</v>
      </c>
      <c r="M57" s="27"/>
      <c r="N57" s="241">
        <f t="shared" si="4"/>
        <v>0</v>
      </c>
      <c r="O57" s="244"/>
      <c r="P57" s="28">
        <f t="shared" si="2"/>
        <v>0</v>
      </c>
      <c r="Q57" s="27"/>
      <c r="R57" s="242">
        <f t="shared" si="5"/>
        <v>0</v>
      </c>
    </row>
    <row r="58" spans="1:18" ht="13.5" customHeight="1">
      <c r="A58" s="392">
        <f>+A56+1</f>
        <v>26</v>
      </c>
      <c r="B58" s="393" t="s">
        <v>538</v>
      </c>
      <c r="C58" s="415" t="s">
        <v>153</v>
      </c>
      <c r="D58" s="395">
        <f>E58+E59+G58+G59</f>
        <v>200</v>
      </c>
      <c r="E58" s="243">
        <v>100</v>
      </c>
      <c r="F58" s="29">
        <f t="shared" si="3"/>
        <v>476.19047619047615</v>
      </c>
      <c r="G58" s="243">
        <v>100</v>
      </c>
      <c r="H58" s="29">
        <f t="shared" si="0"/>
        <v>274.92869961410747</v>
      </c>
      <c r="I58" s="397"/>
      <c r="J58" s="391">
        <f>+K58+K59+O58+O59</f>
        <v>0</v>
      </c>
      <c r="K58" s="244"/>
      <c r="L58" s="28">
        <f t="shared" si="1"/>
        <v>0</v>
      </c>
      <c r="M58" s="27"/>
      <c r="N58" s="241">
        <f t="shared" si="4"/>
        <v>0</v>
      </c>
      <c r="O58" s="244"/>
      <c r="P58" s="28">
        <f t="shared" si="2"/>
        <v>0</v>
      </c>
      <c r="Q58" s="27"/>
      <c r="R58" s="242">
        <f t="shared" si="5"/>
        <v>0</v>
      </c>
    </row>
    <row r="59" spans="1:18" ht="13.5" customHeight="1">
      <c r="A59" s="392"/>
      <c r="B59" s="393"/>
      <c r="C59" s="416"/>
      <c r="D59" s="396"/>
      <c r="E59" s="243"/>
      <c r="F59" s="29">
        <f t="shared" si="3"/>
        <v>0</v>
      </c>
      <c r="G59" s="243"/>
      <c r="H59" s="29">
        <f t="shared" si="0"/>
        <v>0</v>
      </c>
      <c r="I59" s="397"/>
      <c r="J59" s="391"/>
      <c r="K59" s="244"/>
      <c r="L59" s="28">
        <f t="shared" si="1"/>
        <v>0</v>
      </c>
      <c r="M59" s="27"/>
      <c r="N59" s="241">
        <f t="shared" si="4"/>
        <v>0</v>
      </c>
      <c r="O59" s="244"/>
      <c r="P59" s="28">
        <f t="shared" si="2"/>
        <v>0</v>
      </c>
      <c r="Q59" s="27"/>
      <c r="R59" s="242">
        <f t="shared" si="5"/>
        <v>0</v>
      </c>
    </row>
    <row r="60" spans="1:18" ht="13.5" customHeight="1">
      <c r="A60" s="392">
        <f>+A58+1</f>
        <v>27</v>
      </c>
      <c r="B60" s="393" t="s">
        <v>539</v>
      </c>
      <c r="C60" s="415" t="s">
        <v>153</v>
      </c>
      <c r="D60" s="395">
        <f>E60+E61+G60+G61</f>
        <v>100</v>
      </c>
      <c r="E60" s="243">
        <v>50</v>
      </c>
      <c r="F60" s="29">
        <f t="shared" si="3"/>
        <v>238.09523809523807</v>
      </c>
      <c r="G60" s="243">
        <v>50</v>
      </c>
      <c r="H60" s="29">
        <f t="shared" si="0"/>
        <v>137.46434980705374</v>
      </c>
      <c r="I60" s="397"/>
      <c r="J60" s="391">
        <f>+K60+K61+O60+O61</f>
        <v>0</v>
      </c>
      <c r="K60" s="244"/>
      <c r="L60" s="28">
        <f t="shared" si="1"/>
        <v>0</v>
      </c>
      <c r="M60" s="27"/>
      <c r="N60" s="241">
        <f t="shared" si="4"/>
        <v>0</v>
      </c>
      <c r="O60" s="244"/>
      <c r="P60" s="28">
        <f t="shared" si="2"/>
        <v>0</v>
      </c>
      <c r="Q60" s="27"/>
      <c r="R60" s="242">
        <f t="shared" si="5"/>
        <v>0</v>
      </c>
    </row>
    <row r="61" spans="1:18" ht="13.5" customHeight="1">
      <c r="A61" s="392"/>
      <c r="B61" s="393"/>
      <c r="C61" s="416"/>
      <c r="D61" s="396"/>
      <c r="E61" s="243"/>
      <c r="F61" s="29">
        <f t="shared" si="3"/>
        <v>0</v>
      </c>
      <c r="G61" s="243"/>
      <c r="H61" s="29">
        <f t="shared" si="0"/>
        <v>0</v>
      </c>
      <c r="I61" s="397"/>
      <c r="J61" s="391"/>
      <c r="K61" s="244"/>
      <c r="L61" s="28">
        <f t="shared" si="1"/>
        <v>0</v>
      </c>
      <c r="M61" s="27"/>
      <c r="N61" s="241">
        <f t="shared" si="4"/>
        <v>0</v>
      </c>
      <c r="O61" s="244"/>
      <c r="P61" s="28">
        <f t="shared" si="2"/>
        <v>0</v>
      </c>
      <c r="Q61" s="27"/>
      <c r="R61" s="242">
        <f t="shared" si="5"/>
        <v>0</v>
      </c>
    </row>
    <row r="62" spans="1:18" ht="13.5" customHeight="1">
      <c r="A62" s="392">
        <f>+A60+1</f>
        <v>28</v>
      </c>
      <c r="B62" s="393" t="s">
        <v>540</v>
      </c>
      <c r="C62" s="415" t="s">
        <v>153</v>
      </c>
      <c r="D62" s="395">
        <f>E62+E63+G62+G63</f>
        <v>150</v>
      </c>
      <c r="E62" s="243">
        <v>50</v>
      </c>
      <c r="F62" s="29">
        <f t="shared" si="3"/>
        <v>238.09523809523807</v>
      </c>
      <c r="G62" s="243">
        <v>100</v>
      </c>
      <c r="H62" s="29">
        <f t="shared" si="0"/>
        <v>274.92869961410747</v>
      </c>
      <c r="I62" s="397"/>
      <c r="J62" s="391">
        <f>+K62+K63+O62+O63</f>
        <v>0</v>
      </c>
      <c r="K62" s="244"/>
      <c r="L62" s="28">
        <f t="shared" si="1"/>
        <v>0</v>
      </c>
      <c r="M62" s="27"/>
      <c r="N62" s="241">
        <f t="shared" si="4"/>
        <v>0</v>
      </c>
      <c r="O62" s="244"/>
      <c r="P62" s="28">
        <f t="shared" si="2"/>
        <v>0</v>
      </c>
      <c r="Q62" s="27"/>
      <c r="R62" s="242">
        <f t="shared" si="5"/>
        <v>0</v>
      </c>
    </row>
    <row r="63" spans="1:18" ht="13.5" customHeight="1">
      <c r="A63" s="392"/>
      <c r="B63" s="393"/>
      <c r="C63" s="416"/>
      <c r="D63" s="396"/>
      <c r="E63" s="243"/>
      <c r="F63" s="29">
        <f t="shared" si="3"/>
        <v>0</v>
      </c>
      <c r="G63" s="243"/>
      <c r="H63" s="29">
        <f t="shared" si="0"/>
        <v>0</v>
      </c>
      <c r="I63" s="397"/>
      <c r="J63" s="391"/>
      <c r="K63" s="244"/>
      <c r="L63" s="28">
        <f t="shared" si="1"/>
        <v>0</v>
      </c>
      <c r="M63" s="27"/>
      <c r="N63" s="241">
        <f t="shared" si="4"/>
        <v>0</v>
      </c>
      <c r="O63" s="244"/>
      <c r="P63" s="28">
        <f t="shared" si="2"/>
        <v>0</v>
      </c>
      <c r="Q63" s="27"/>
      <c r="R63" s="242">
        <f t="shared" si="5"/>
        <v>0</v>
      </c>
    </row>
    <row r="64" spans="1:18" ht="13.5" customHeight="1">
      <c r="A64" s="392">
        <f>+A62+1</f>
        <v>29</v>
      </c>
      <c r="B64" s="393" t="s">
        <v>541</v>
      </c>
      <c r="C64" s="415" t="s">
        <v>153</v>
      </c>
      <c r="D64" s="395">
        <f>E64+E65+G64+G65</f>
        <v>150</v>
      </c>
      <c r="E64" s="243">
        <v>50</v>
      </c>
      <c r="F64" s="29">
        <f t="shared" si="3"/>
        <v>238.09523809523807</v>
      </c>
      <c r="G64" s="243">
        <v>100</v>
      </c>
      <c r="H64" s="29">
        <f t="shared" si="0"/>
        <v>274.92869961410747</v>
      </c>
      <c r="I64" s="397"/>
      <c r="J64" s="391">
        <f>+K64+K65+O64+O65</f>
        <v>0</v>
      </c>
      <c r="K64" s="244"/>
      <c r="L64" s="28">
        <f t="shared" si="1"/>
        <v>0</v>
      </c>
      <c r="M64" s="27"/>
      <c r="N64" s="241">
        <f t="shared" si="4"/>
        <v>0</v>
      </c>
      <c r="O64" s="244"/>
      <c r="P64" s="28">
        <f t="shared" si="2"/>
        <v>0</v>
      </c>
      <c r="Q64" s="27"/>
      <c r="R64" s="242">
        <f t="shared" si="5"/>
        <v>0</v>
      </c>
    </row>
    <row r="65" spans="1:18" ht="13.5" customHeight="1">
      <c r="A65" s="392"/>
      <c r="B65" s="393"/>
      <c r="C65" s="416"/>
      <c r="D65" s="396"/>
      <c r="E65" s="243"/>
      <c r="F65" s="29">
        <f t="shared" si="3"/>
        <v>0</v>
      </c>
      <c r="G65" s="243"/>
      <c r="H65" s="29">
        <f t="shared" si="0"/>
        <v>0</v>
      </c>
      <c r="I65" s="397"/>
      <c r="J65" s="391"/>
      <c r="K65" s="244"/>
      <c r="L65" s="28">
        <f t="shared" si="1"/>
        <v>0</v>
      </c>
      <c r="M65" s="27"/>
      <c r="N65" s="241">
        <f t="shared" si="4"/>
        <v>0</v>
      </c>
      <c r="O65" s="244"/>
      <c r="P65" s="28">
        <f t="shared" si="2"/>
        <v>0</v>
      </c>
      <c r="Q65" s="27"/>
      <c r="R65" s="242">
        <f t="shared" si="5"/>
        <v>0</v>
      </c>
    </row>
    <row r="66" spans="1:18" ht="13.5" customHeight="1">
      <c r="A66" s="392">
        <f>+A64+1</f>
        <v>30</v>
      </c>
      <c r="B66" s="393" t="s">
        <v>542</v>
      </c>
      <c r="C66" s="415" t="s">
        <v>153</v>
      </c>
      <c r="D66" s="395">
        <f>E66+E67+G66+G67</f>
        <v>100</v>
      </c>
      <c r="E66" s="243">
        <v>50</v>
      </c>
      <c r="F66" s="29">
        <f t="shared" si="3"/>
        <v>238.09523809523807</v>
      </c>
      <c r="G66" s="243">
        <v>50</v>
      </c>
      <c r="H66" s="29">
        <f t="shared" si="0"/>
        <v>137.46434980705374</v>
      </c>
      <c r="I66" s="397"/>
      <c r="J66" s="391">
        <f>+K66+K67+O66+O67</f>
        <v>0</v>
      </c>
      <c r="K66" s="244"/>
      <c r="L66" s="28">
        <f t="shared" si="1"/>
        <v>0</v>
      </c>
      <c r="M66" s="27"/>
      <c r="N66" s="241">
        <f t="shared" si="4"/>
        <v>0</v>
      </c>
      <c r="O66" s="244"/>
      <c r="P66" s="28">
        <f t="shared" si="2"/>
        <v>0</v>
      </c>
      <c r="Q66" s="27"/>
      <c r="R66" s="242">
        <f t="shared" si="5"/>
        <v>0</v>
      </c>
    </row>
    <row r="67" spans="1:18" ht="13.5" customHeight="1">
      <c r="A67" s="392"/>
      <c r="B67" s="393"/>
      <c r="C67" s="416"/>
      <c r="D67" s="396"/>
      <c r="E67" s="243"/>
      <c r="F67" s="29">
        <f t="shared" si="3"/>
        <v>0</v>
      </c>
      <c r="G67" s="243"/>
      <c r="H67" s="29">
        <f t="shared" si="0"/>
        <v>0</v>
      </c>
      <c r="I67" s="397"/>
      <c r="J67" s="391"/>
      <c r="K67" s="244"/>
      <c r="L67" s="28">
        <f t="shared" si="1"/>
        <v>0</v>
      </c>
      <c r="M67" s="27"/>
      <c r="N67" s="241">
        <f t="shared" si="4"/>
        <v>0</v>
      </c>
      <c r="O67" s="244"/>
      <c r="P67" s="28">
        <f t="shared" si="2"/>
        <v>0</v>
      </c>
      <c r="Q67" s="27"/>
      <c r="R67" s="242">
        <f t="shared" si="5"/>
        <v>0</v>
      </c>
    </row>
    <row r="68" spans="1:18" ht="13.5" customHeight="1">
      <c r="A68" s="392">
        <f>+A66+1</f>
        <v>31</v>
      </c>
      <c r="B68" s="393" t="s">
        <v>543</v>
      </c>
      <c r="C68" s="415" t="s">
        <v>153</v>
      </c>
      <c r="D68" s="395">
        <f>E68+E69+G68+G69</f>
        <v>100</v>
      </c>
      <c r="E68" s="243">
        <v>50</v>
      </c>
      <c r="F68" s="29">
        <f t="shared" si="3"/>
        <v>238.09523809523807</v>
      </c>
      <c r="G68" s="243">
        <v>50</v>
      </c>
      <c r="H68" s="29">
        <f t="shared" si="0"/>
        <v>137.46434980705374</v>
      </c>
      <c r="I68" s="397"/>
      <c r="J68" s="391">
        <f>+K68+K69+O68+O69</f>
        <v>0</v>
      </c>
      <c r="K68" s="244"/>
      <c r="L68" s="28">
        <f t="shared" si="1"/>
        <v>0</v>
      </c>
      <c r="M68" s="27"/>
      <c r="N68" s="241">
        <f t="shared" si="4"/>
        <v>0</v>
      </c>
      <c r="O68" s="244"/>
      <c r="P68" s="28">
        <f t="shared" si="2"/>
        <v>0</v>
      </c>
      <c r="Q68" s="27"/>
      <c r="R68" s="242">
        <f t="shared" si="5"/>
        <v>0</v>
      </c>
    </row>
    <row r="69" spans="1:18" ht="13.5" customHeight="1">
      <c r="A69" s="392"/>
      <c r="B69" s="393"/>
      <c r="C69" s="416"/>
      <c r="D69" s="396"/>
      <c r="E69" s="243"/>
      <c r="F69" s="29">
        <f t="shared" si="3"/>
        <v>0</v>
      </c>
      <c r="G69" s="243"/>
      <c r="H69" s="29">
        <f t="shared" si="0"/>
        <v>0</v>
      </c>
      <c r="I69" s="397"/>
      <c r="J69" s="391"/>
      <c r="K69" s="244"/>
      <c r="L69" s="28">
        <f t="shared" si="1"/>
        <v>0</v>
      </c>
      <c r="M69" s="27"/>
      <c r="N69" s="241">
        <f t="shared" si="4"/>
        <v>0</v>
      </c>
      <c r="O69" s="244"/>
      <c r="P69" s="28">
        <f t="shared" si="2"/>
        <v>0</v>
      </c>
      <c r="Q69" s="27"/>
      <c r="R69" s="242">
        <f t="shared" si="5"/>
        <v>0</v>
      </c>
    </row>
    <row r="70" spans="1:18" ht="13.5" customHeight="1">
      <c r="A70" s="392">
        <f>+A68+1</f>
        <v>32</v>
      </c>
      <c r="B70" s="393" t="s">
        <v>544</v>
      </c>
      <c r="C70" s="415" t="s">
        <v>153</v>
      </c>
      <c r="D70" s="395">
        <f>E70+E71+G70+G71</f>
        <v>150</v>
      </c>
      <c r="E70" s="243">
        <v>75</v>
      </c>
      <c r="F70" s="29">
        <f t="shared" si="3"/>
        <v>357.14285714285717</v>
      </c>
      <c r="G70" s="243">
        <v>75</v>
      </c>
      <c r="H70" s="29">
        <f t="shared" ref="H70:H77" si="6">G70/210/SQRT(3)*1000</f>
        <v>206.19652471058063</v>
      </c>
      <c r="I70" s="397"/>
      <c r="J70" s="391">
        <f>+K70+K71+O70+O71</f>
        <v>0</v>
      </c>
      <c r="K70" s="244"/>
      <c r="L70" s="28">
        <f t="shared" ref="L70:L77" si="7">+K70/210*1000</f>
        <v>0</v>
      </c>
      <c r="M70" s="27"/>
      <c r="N70" s="241">
        <f t="shared" si="4"/>
        <v>0</v>
      </c>
      <c r="O70" s="244"/>
      <c r="P70" s="28">
        <f t="shared" ref="P70:P77" si="8">+O70/210/SQRT(3)*1000</f>
        <v>0</v>
      </c>
      <c r="Q70" s="27"/>
      <c r="R70" s="242">
        <f t="shared" si="5"/>
        <v>0</v>
      </c>
    </row>
    <row r="71" spans="1:18" ht="13.5" customHeight="1">
      <c r="A71" s="392"/>
      <c r="B71" s="393"/>
      <c r="C71" s="416"/>
      <c r="D71" s="396"/>
      <c r="E71" s="243"/>
      <c r="F71" s="29">
        <f t="shared" ref="F71:F77" si="9">E71/210*1000</f>
        <v>0</v>
      </c>
      <c r="G71" s="243"/>
      <c r="H71" s="29">
        <f t="shared" si="6"/>
        <v>0</v>
      </c>
      <c r="I71" s="397"/>
      <c r="J71" s="391"/>
      <c r="K71" s="244"/>
      <c r="L71" s="28">
        <f t="shared" si="7"/>
        <v>0</v>
      </c>
      <c r="M71" s="27"/>
      <c r="N71" s="241">
        <f t="shared" ref="N71:N77" si="10">IF(L71=0,0,M71/L71*100)</f>
        <v>0</v>
      </c>
      <c r="O71" s="244"/>
      <c r="P71" s="28">
        <f t="shared" si="8"/>
        <v>0</v>
      </c>
      <c r="Q71" s="27"/>
      <c r="R71" s="242">
        <f t="shared" ref="R71:R77" si="11">IF(P71=0,0,Q71/P71*100)</f>
        <v>0</v>
      </c>
    </row>
    <row r="72" spans="1:18" ht="13.5" customHeight="1">
      <c r="A72" s="392">
        <f>+A70+1</f>
        <v>33</v>
      </c>
      <c r="B72" s="393" t="s">
        <v>545</v>
      </c>
      <c r="C72" s="415" t="s">
        <v>153</v>
      </c>
      <c r="D72" s="395">
        <f>E72+E73+G72+G73</f>
        <v>275</v>
      </c>
      <c r="E72" s="243">
        <v>75</v>
      </c>
      <c r="F72" s="29">
        <f t="shared" si="9"/>
        <v>357.14285714285717</v>
      </c>
      <c r="G72" s="243">
        <v>200</v>
      </c>
      <c r="H72" s="29">
        <f t="shared" si="6"/>
        <v>549.85739922821494</v>
      </c>
      <c r="I72" s="397"/>
      <c r="J72" s="391">
        <f>+K72+K73+O72+O73</f>
        <v>0</v>
      </c>
      <c r="K72" s="244"/>
      <c r="L72" s="28">
        <f t="shared" si="7"/>
        <v>0</v>
      </c>
      <c r="M72" s="27"/>
      <c r="N72" s="241">
        <f t="shared" si="10"/>
        <v>0</v>
      </c>
      <c r="O72" s="244"/>
      <c r="P72" s="28">
        <f t="shared" si="8"/>
        <v>0</v>
      </c>
      <c r="Q72" s="27"/>
      <c r="R72" s="242">
        <f t="shared" si="11"/>
        <v>0</v>
      </c>
    </row>
    <row r="73" spans="1:18" ht="13.5" customHeight="1">
      <c r="A73" s="392"/>
      <c r="B73" s="393"/>
      <c r="C73" s="416"/>
      <c r="D73" s="396"/>
      <c r="E73" s="243"/>
      <c r="F73" s="29">
        <f t="shared" si="9"/>
        <v>0</v>
      </c>
      <c r="G73" s="243"/>
      <c r="H73" s="29">
        <f t="shared" si="6"/>
        <v>0</v>
      </c>
      <c r="I73" s="397"/>
      <c r="J73" s="391"/>
      <c r="K73" s="244"/>
      <c r="L73" s="28">
        <f t="shared" si="7"/>
        <v>0</v>
      </c>
      <c r="M73" s="27"/>
      <c r="N73" s="241">
        <f t="shared" si="10"/>
        <v>0</v>
      </c>
      <c r="O73" s="244"/>
      <c r="P73" s="28">
        <f t="shared" si="8"/>
        <v>0</v>
      </c>
      <c r="Q73" s="27"/>
      <c r="R73" s="242">
        <f t="shared" si="11"/>
        <v>0</v>
      </c>
    </row>
    <row r="74" spans="1:18" ht="13.5" customHeight="1">
      <c r="A74" s="392">
        <f>+A72+1</f>
        <v>34</v>
      </c>
      <c r="B74" s="393" t="s">
        <v>546</v>
      </c>
      <c r="C74" s="415" t="s">
        <v>153</v>
      </c>
      <c r="D74" s="395">
        <f>E74+E75+G74+G75</f>
        <v>175</v>
      </c>
      <c r="E74" s="243">
        <v>75</v>
      </c>
      <c r="F74" s="29">
        <f t="shared" si="9"/>
        <v>357.14285714285717</v>
      </c>
      <c r="G74" s="243">
        <v>100</v>
      </c>
      <c r="H74" s="29">
        <f t="shared" si="6"/>
        <v>274.92869961410747</v>
      </c>
      <c r="I74" s="397"/>
      <c r="J74" s="391">
        <f>+K74+K75+O74+O75</f>
        <v>0</v>
      </c>
      <c r="K74" s="244"/>
      <c r="L74" s="28">
        <f t="shared" si="7"/>
        <v>0</v>
      </c>
      <c r="M74" s="27"/>
      <c r="N74" s="241">
        <f t="shared" si="10"/>
        <v>0</v>
      </c>
      <c r="O74" s="244"/>
      <c r="P74" s="28">
        <f t="shared" si="8"/>
        <v>0</v>
      </c>
      <c r="Q74" s="27"/>
      <c r="R74" s="242">
        <f t="shared" si="11"/>
        <v>0</v>
      </c>
    </row>
    <row r="75" spans="1:18" ht="13.5" customHeight="1">
      <c r="A75" s="392"/>
      <c r="B75" s="393"/>
      <c r="C75" s="416"/>
      <c r="D75" s="396"/>
      <c r="E75" s="243"/>
      <c r="F75" s="29">
        <f t="shared" si="9"/>
        <v>0</v>
      </c>
      <c r="G75" s="243"/>
      <c r="H75" s="29">
        <f t="shared" si="6"/>
        <v>0</v>
      </c>
      <c r="I75" s="397"/>
      <c r="J75" s="391"/>
      <c r="K75" s="244"/>
      <c r="L75" s="28">
        <f t="shared" si="7"/>
        <v>0</v>
      </c>
      <c r="M75" s="27"/>
      <c r="N75" s="241">
        <f t="shared" si="10"/>
        <v>0</v>
      </c>
      <c r="O75" s="244"/>
      <c r="P75" s="28">
        <f t="shared" si="8"/>
        <v>0</v>
      </c>
      <c r="Q75" s="27"/>
      <c r="R75" s="242">
        <f t="shared" si="11"/>
        <v>0</v>
      </c>
    </row>
    <row r="76" spans="1:18" ht="13.5" customHeight="1">
      <c r="A76" s="392">
        <f>+A74+1</f>
        <v>35</v>
      </c>
      <c r="B76" s="393" t="s">
        <v>547</v>
      </c>
      <c r="C76" s="415" t="s">
        <v>153</v>
      </c>
      <c r="D76" s="395">
        <f>E76+E77+G76+G77</f>
        <v>225</v>
      </c>
      <c r="E76" s="243">
        <v>75</v>
      </c>
      <c r="F76" s="29">
        <f t="shared" si="9"/>
        <v>357.14285714285717</v>
      </c>
      <c r="G76" s="243">
        <v>150</v>
      </c>
      <c r="H76" s="29">
        <f t="shared" si="6"/>
        <v>412.39304942116127</v>
      </c>
      <c r="I76" s="397"/>
      <c r="J76" s="391">
        <f>+K76+K77+O76+O77</f>
        <v>0</v>
      </c>
      <c r="K76" s="244"/>
      <c r="L76" s="28">
        <f t="shared" si="7"/>
        <v>0</v>
      </c>
      <c r="M76" s="27"/>
      <c r="N76" s="241">
        <f t="shared" si="10"/>
        <v>0</v>
      </c>
      <c r="O76" s="244"/>
      <c r="P76" s="28">
        <f t="shared" si="8"/>
        <v>0</v>
      </c>
      <c r="Q76" s="27"/>
      <c r="R76" s="242">
        <f t="shared" si="11"/>
        <v>0</v>
      </c>
    </row>
    <row r="77" spans="1:18" ht="13.5" customHeight="1">
      <c r="A77" s="392"/>
      <c r="B77" s="393"/>
      <c r="C77" s="416"/>
      <c r="D77" s="396"/>
      <c r="E77" s="243"/>
      <c r="F77" s="29">
        <f t="shared" si="9"/>
        <v>0</v>
      </c>
      <c r="G77" s="243"/>
      <c r="H77" s="29">
        <f t="shared" si="6"/>
        <v>0</v>
      </c>
      <c r="I77" s="397"/>
      <c r="J77" s="391"/>
      <c r="K77" s="244"/>
      <c r="L77" s="28">
        <f t="shared" si="7"/>
        <v>0</v>
      </c>
      <c r="M77" s="27"/>
      <c r="N77" s="241">
        <f t="shared" si="10"/>
        <v>0</v>
      </c>
      <c r="O77" s="244"/>
      <c r="P77" s="28">
        <f t="shared" si="8"/>
        <v>0</v>
      </c>
      <c r="Q77" s="27"/>
      <c r="R77" s="242">
        <f t="shared" si="11"/>
        <v>0</v>
      </c>
    </row>
    <row r="78" spans="1:18" ht="13.5" customHeight="1">
      <c r="A78" s="399" t="s">
        <v>152</v>
      </c>
      <c r="B78" s="403" t="s">
        <v>151</v>
      </c>
      <c r="C78" s="404"/>
      <c r="D78" s="424" t="s">
        <v>148</v>
      </c>
      <c r="E78" s="426" t="s">
        <v>147</v>
      </c>
      <c r="F78" s="426"/>
      <c r="G78" s="426"/>
      <c r="H78" s="427"/>
      <c r="I78" s="409" t="s">
        <v>150</v>
      </c>
      <c r="J78" s="410"/>
      <c r="K78" s="410"/>
      <c r="L78" s="410"/>
      <c r="M78" s="410"/>
      <c r="N78" s="410"/>
      <c r="O78" s="410"/>
      <c r="P78" s="410"/>
      <c r="Q78" s="410"/>
      <c r="R78" s="411"/>
    </row>
    <row r="79" spans="1:18" ht="13.5" customHeight="1">
      <c r="A79" s="400"/>
      <c r="B79" s="405"/>
      <c r="C79" s="406"/>
      <c r="D79" s="425"/>
      <c r="E79" s="428"/>
      <c r="F79" s="428"/>
      <c r="G79" s="428"/>
      <c r="H79" s="429"/>
      <c r="I79" s="412" t="s">
        <v>149</v>
      </c>
      <c r="J79" s="417" t="s">
        <v>148</v>
      </c>
      <c r="K79" s="419" t="s">
        <v>147</v>
      </c>
      <c r="L79" s="420"/>
      <c r="M79" s="420"/>
      <c r="N79" s="420"/>
      <c r="O79" s="420"/>
      <c r="P79" s="420"/>
      <c r="Q79" s="420"/>
      <c r="R79" s="421"/>
    </row>
    <row r="80" spans="1:18" ht="13.5" customHeight="1">
      <c r="A80" s="401"/>
      <c r="B80" s="405"/>
      <c r="C80" s="406"/>
      <c r="D80" s="425"/>
      <c r="E80" s="422" t="s">
        <v>146</v>
      </c>
      <c r="F80" s="423"/>
      <c r="G80" s="422" t="s">
        <v>145</v>
      </c>
      <c r="H80" s="423"/>
      <c r="I80" s="413"/>
      <c r="J80" s="418"/>
      <c r="K80" s="419" t="s">
        <v>146</v>
      </c>
      <c r="L80" s="420"/>
      <c r="M80" s="420"/>
      <c r="N80" s="421"/>
      <c r="O80" s="419" t="s">
        <v>145</v>
      </c>
      <c r="P80" s="420"/>
      <c r="Q80" s="420"/>
      <c r="R80" s="421"/>
    </row>
    <row r="81" spans="1:18" ht="48.75" thickBot="1">
      <c r="A81" s="402"/>
      <c r="B81" s="407"/>
      <c r="C81" s="408"/>
      <c r="D81" s="231" t="s">
        <v>512</v>
      </c>
      <c r="E81" s="232" t="s">
        <v>142</v>
      </c>
      <c r="F81" s="233" t="s">
        <v>144</v>
      </c>
      <c r="G81" s="232" t="s">
        <v>142</v>
      </c>
      <c r="H81" s="233" t="s">
        <v>144</v>
      </c>
      <c r="I81" s="414"/>
      <c r="J81" s="234" t="s">
        <v>512</v>
      </c>
      <c r="K81" s="235" t="s">
        <v>142</v>
      </c>
      <c r="L81" s="236" t="s">
        <v>143</v>
      </c>
      <c r="M81" s="237" t="s">
        <v>342</v>
      </c>
      <c r="N81" s="237" t="s">
        <v>513</v>
      </c>
      <c r="O81" s="238" t="s">
        <v>142</v>
      </c>
      <c r="P81" s="237" t="s">
        <v>141</v>
      </c>
      <c r="Q81" s="237" t="s">
        <v>343</v>
      </c>
      <c r="R81" s="238" t="s">
        <v>344</v>
      </c>
    </row>
    <row r="82" spans="1:18" ht="13.5" customHeight="1" thickTop="1">
      <c r="A82" s="392">
        <f>+A76+1</f>
        <v>36</v>
      </c>
      <c r="B82" s="393" t="s">
        <v>548</v>
      </c>
      <c r="C82" s="394" t="s">
        <v>549</v>
      </c>
      <c r="D82" s="398">
        <f>E82+E83+G82+G83</f>
        <v>175</v>
      </c>
      <c r="E82" s="243">
        <v>75</v>
      </c>
      <c r="F82" s="29">
        <f t="shared" ref="F82:F119" si="12">E82/210*1000</f>
        <v>357.14285714285717</v>
      </c>
      <c r="G82" s="243">
        <v>100</v>
      </c>
      <c r="H82" s="29">
        <f t="shared" ref="H82:H119" si="13">G82/210/SQRT(3)*1000</f>
        <v>274.92869961410747</v>
      </c>
      <c r="I82" s="397"/>
      <c r="J82" s="391">
        <f>+K82+K83+O82+O83</f>
        <v>0</v>
      </c>
      <c r="K82" s="244"/>
      <c r="L82" s="28">
        <f t="shared" ref="L82:L119" si="14">+K82/210*1000</f>
        <v>0</v>
      </c>
      <c r="M82" s="27"/>
      <c r="N82" s="241">
        <f t="shared" ref="N82:N119" si="15">IF(L82=0,0,M82/L82*100)</f>
        <v>0</v>
      </c>
      <c r="O82" s="244"/>
      <c r="P82" s="28">
        <f t="shared" ref="P82:P119" si="16">+O82/210/SQRT(3)*1000</f>
        <v>0</v>
      </c>
      <c r="Q82" s="27"/>
      <c r="R82" s="242">
        <f t="shared" ref="R82:R119" si="17">IF(P82=0,0,Q82/P82*100)</f>
        <v>0</v>
      </c>
    </row>
    <row r="83" spans="1:18" ht="13.5" customHeight="1">
      <c r="A83" s="392"/>
      <c r="B83" s="393"/>
      <c r="C83" s="394"/>
      <c r="D83" s="396"/>
      <c r="E83" s="243"/>
      <c r="F83" s="29">
        <f t="shared" si="12"/>
        <v>0</v>
      </c>
      <c r="G83" s="243"/>
      <c r="H83" s="29">
        <f t="shared" si="13"/>
        <v>0</v>
      </c>
      <c r="I83" s="397"/>
      <c r="J83" s="391"/>
      <c r="K83" s="244"/>
      <c r="L83" s="28">
        <f t="shared" si="14"/>
        <v>0</v>
      </c>
      <c r="M83" s="27"/>
      <c r="N83" s="241">
        <f t="shared" si="15"/>
        <v>0</v>
      </c>
      <c r="O83" s="244"/>
      <c r="P83" s="28">
        <f t="shared" si="16"/>
        <v>0</v>
      </c>
      <c r="Q83" s="27"/>
      <c r="R83" s="245">
        <f t="shared" si="17"/>
        <v>0</v>
      </c>
    </row>
    <row r="84" spans="1:18" ht="13.5" customHeight="1">
      <c r="A84" s="392">
        <f>+A82+1</f>
        <v>37</v>
      </c>
      <c r="B84" s="393" t="s">
        <v>518</v>
      </c>
      <c r="C84" s="394" t="s">
        <v>549</v>
      </c>
      <c r="D84" s="395">
        <f t="shared" ref="D84:D118" si="18">E84+E85+G84+G85</f>
        <v>100</v>
      </c>
      <c r="E84" s="243">
        <v>50</v>
      </c>
      <c r="F84" s="29">
        <f t="shared" si="12"/>
        <v>238.09523809523807</v>
      </c>
      <c r="G84" s="243">
        <v>50</v>
      </c>
      <c r="H84" s="29">
        <f t="shared" si="13"/>
        <v>137.46434980705374</v>
      </c>
      <c r="I84" s="397"/>
      <c r="J84" s="391">
        <f>+K84+K85+O84+O85</f>
        <v>0</v>
      </c>
      <c r="K84" s="244"/>
      <c r="L84" s="28">
        <f t="shared" si="14"/>
        <v>0</v>
      </c>
      <c r="M84" s="27"/>
      <c r="N84" s="241">
        <f t="shared" si="15"/>
        <v>0</v>
      </c>
      <c r="O84" s="244"/>
      <c r="P84" s="28">
        <f t="shared" si="16"/>
        <v>0</v>
      </c>
      <c r="Q84" s="27"/>
      <c r="R84" s="245">
        <f t="shared" si="17"/>
        <v>0</v>
      </c>
    </row>
    <row r="85" spans="1:18" ht="13.5" customHeight="1">
      <c r="A85" s="392"/>
      <c r="B85" s="393"/>
      <c r="C85" s="394"/>
      <c r="D85" s="396"/>
      <c r="E85" s="243"/>
      <c r="F85" s="29">
        <f t="shared" si="12"/>
        <v>0</v>
      </c>
      <c r="G85" s="243"/>
      <c r="H85" s="29">
        <f t="shared" si="13"/>
        <v>0</v>
      </c>
      <c r="I85" s="397"/>
      <c r="J85" s="391"/>
      <c r="K85" s="244"/>
      <c r="L85" s="28">
        <f t="shared" si="14"/>
        <v>0</v>
      </c>
      <c r="M85" s="27"/>
      <c r="N85" s="241">
        <f t="shared" si="15"/>
        <v>0</v>
      </c>
      <c r="O85" s="244"/>
      <c r="P85" s="28">
        <f t="shared" si="16"/>
        <v>0</v>
      </c>
      <c r="Q85" s="27"/>
      <c r="R85" s="245">
        <f t="shared" si="17"/>
        <v>0</v>
      </c>
    </row>
    <row r="86" spans="1:18" ht="13.5" customHeight="1">
      <c r="A86" s="392">
        <f>+A84+1</f>
        <v>38</v>
      </c>
      <c r="B86" s="393" t="s">
        <v>550</v>
      </c>
      <c r="C86" s="394" t="s">
        <v>549</v>
      </c>
      <c r="D86" s="395">
        <f t="shared" si="18"/>
        <v>125</v>
      </c>
      <c r="E86" s="243">
        <v>50</v>
      </c>
      <c r="F86" s="29">
        <f t="shared" si="12"/>
        <v>238.09523809523807</v>
      </c>
      <c r="G86" s="243">
        <v>75</v>
      </c>
      <c r="H86" s="29">
        <f t="shared" si="13"/>
        <v>206.19652471058063</v>
      </c>
      <c r="I86" s="397"/>
      <c r="J86" s="391">
        <f>+K86+K87+O86+O87</f>
        <v>0</v>
      </c>
      <c r="K86" s="244"/>
      <c r="L86" s="28">
        <f t="shared" si="14"/>
        <v>0</v>
      </c>
      <c r="M86" s="27"/>
      <c r="N86" s="241">
        <f t="shared" si="15"/>
        <v>0</v>
      </c>
      <c r="O86" s="244"/>
      <c r="P86" s="28">
        <f t="shared" si="16"/>
        <v>0</v>
      </c>
      <c r="Q86" s="27"/>
      <c r="R86" s="245">
        <f t="shared" si="17"/>
        <v>0</v>
      </c>
    </row>
    <row r="87" spans="1:18" ht="13.5" customHeight="1">
      <c r="A87" s="392"/>
      <c r="B87" s="393"/>
      <c r="C87" s="394"/>
      <c r="D87" s="396"/>
      <c r="E87" s="243"/>
      <c r="F87" s="29">
        <f t="shared" si="12"/>
        <v>0</v>
      </c>
      <c r="G87" s="243"/>
      <c r="H87" s="29">
        <f t="shared" si="13"/>
        <v>0</v>
      </c>
      <c r="I87" s="397"/>
      <c r="J87" s="391"/>
      <c r="K87" s="244"/>
      <c r="L87" s="28">
        <f t="shared" si="14"/>
        <v>0</v>
      </c>
      <c r="M87" s="27"/>
      <c r="N87" s="241">
        <f t="shared" si="15"/>
        <v>0</v>
      </c>
      <c r="O87" s="244"/>
      <c r="P87" s="28">
        <f t="shared" si="16"/>
        <v>0</v>
      </c>
      <c r="Q87" s="27"/>
      <c r="R87" s="245">
        <f t="shared" si="17"/>
        <v>0</v>
      </c>
    </row>
    <row r="88" spans="1:18" ht="13.5" customHeight="1">
      <c r="A88" s="392">
        <f>+A86+1</f>
        <v>39</v>
      </c>
      <c r="B88" s="393" t="s">
        <v>551</v>
      </c>
      <c r="C88" s="394" t="s">
        <v>549</v>
      </c>
      <c r="D88" s="395">
        <f t="shared" si="18"/>
        <v>200</v>
      </c>
      <c r="E88" s="243">
        <v>50</v>
      </c>
      <c r="F88" s="29">
        <f t="shared" si="12"/>
        <v>238.09523809523807</v>
      </c>
      <c r="G88" s="243">
        <v>100</v>
      </c>
      <c r="H88" s="29">
        <f t="shared" si="13"/>
        <v>274.92869961410747</v>
      </c>
      <c r="I88" s="397"/>
      <c r="J88" s="391">
        <f>+K88+K89+O88+O89</f>
        <v>0</v>
      </c>
      <c r="K88" s="244"/>
      <c r="L88" s="28">
        <f t="shared" si="14"/>
        <v>0</v>
      </c>
      <c r="M88" s="27"/>
      <c r="N88" s="241">
        <f t="shared" si="15"/>
        <v>0</v>
      </c>
      <c r="O88" s="244"/>
      <c r="P88" s="28">
        <f t="shared" si="16"/>
        <v>0</v>
      </c>
      <c r="Q88" s="27"/>
      <c r="R88" s="245">
        <f t="shared" si="17"/>
        <v>0</v>
      </c>
    </row>
    <row r="89" spans="1:18" ht="13.5" customHeight="1">
      <c r="A89" s="392"/>
      <c r="B89" s="393"/>
      <c r="C89" s="394"/>
      <c r="D89" s="396"/>
      <c r="E89" s="243">
        <v>50</v>
      </c>
      <c r="F89" s="29">
        <f t="shared" si="12"/>
        <v>238.09523809523807</v>
      </c>
      <c r="G89" s="243"/>
      <c r="H89" s="29">
        <f t="shared" si="13"/>
        <v>0</v>
      </c>
      <c r="I89" s="397"/>
      <c r="J89" s="391"/>
      <c r="K89" s="244"/>
      <c r="L89" s="28">
        <f t="shared" si="14"/>
        <v>0</v>
      </c>
      <c r="M89" s="27"/>
      <c r="N89" s="241">
        <f t="shared" si="15"/>
        <v>0</v>
      </c>
      <c r="O89" s="244"/>
      <c r="P89" s="28">
        <f t="shared" si="16"/>
        <v>0</v>
      </c>
      <c r="Q89" s="27"/>
      <c r="R89" s="245">
        <f t="shared" si="17"/>
        <v>0</v>
      </c>
    </row>
    <row r="90" spans="1:18" ht="13.5" customHeight="1">
      <c r="A90" s="392">
        <f>+A88+1</f>
        <v>40</v>
      </c>
      <c r="B90" s="393" t="s">
        <v>519</v>
      </c>
      <c r="C90" s="394" t="s">
        <v>549</v>
      </c>
      <c r="D90" s="395">
        <f t="shared" si="18"/>
        <v>150</v>
      </c>
      <c r="E90" s="243">
        <v>50</v>
      </c>
      <c r="F90" s="29">
        <f t="shared" si="12"/>
        <v>238.09523809523807</v>
      </c>
      <c r="G90" s="243">
        <v>100</v>
      </c>
      <c r="H90" s="29">
        <f t="shared" si="13"/>
        <v>274.92869961410747</v>
      </c>
      <c r="I90" s="397"/>
      <c r="J90" s="391">
        <f>+K90+K91+O90+O91</f>
        <v>0</v>
      </c>
      <c r="K90" s="244"/>
      <c r="L90" s="28">
        <f t="shared" si="14"/>
        <v>0</v>
      </c>
      <c r="M90" s="27"/>
      <c r="N90" s="241">
        <f t="shared" si="15"/>
        <v>0</v>
      </c>
      <c r="O90" s="244"/>
      <c r="P90" s="28">
        <f t="shared" si="16"/>
        <v>0</v>
      </c>
      <c r="Q90" s="27"/>
      <c r="R90" s="245">
        <f t="shared" si="17"/>
        <v>0</v>
      </c>
    </row>
    <row r="91" spans="1:18" ht="13.5" customHeight="1">
      <c r="A91" s="392"/>
      <c r="B91" s="393"/>
      <c r="C91" s="394"/>
      <c r="D91" s="396"/>
      <c r="E91" s="243"/>
      <c r="F91" s="29">
        <f t="shared" si="12"/>
        <v>0</v>
      </c>
      <c r="G91" s="243"/>
      <c r="H91" s="29">
        <f t="shared" si="13"/>
        <v>0</v>
      </c>
      <c r="I91" s="397"/>
      <c r="J91" s="391"/>
      <c r="K91" s="244"/>
      <c r="L91" s="28">
        <f t="shared" si="14"/>
        <v>0</v>
      </c>
      <c r="M91" s="27"/>
      <c r="N91" s="241">
        <f t="shared" si="15"/>
        <v>0</v>
      </c>
      <c r="O91" s="244"/>
      <c r="P91" s="28">
        <f t="shared" si="16"/>
        <v>0</v>
      </c>
      <c r="Q91" s="27"/>
      <c r="R91" s="245">
        <f t="shared" si="17"/>
        <v>0</v>
      </c>
    </row>
    <row r="92" spans="1:18" ht="13.5" customHeight="1">
      <c r="A92" s="392">
        <f t="shared" ref="A92:A98" si="19">+A90+1</f>
        <v>41</v>
      </c>
      <c r="B92" s="393" t="s">
        <v>537</v>
      </c>
      <c r="C92" s="394" t="s">
        <v>549</v>
      </c>
      <c r="D92" s="395">
        <f t="shared" si="18"/>
        <v>225</v>
      </c>
      <c r="E92" s="243">
        <v>150</v>
      </c>
      <c r="F92" s="29">
        <f t="shared" si="12"/>
        <v>714.28571428571433</v>
      </c>
      <c r="G92" s="243">
        <v>75</v>
      </c>
      <c r="H92" s="29">
        <f t="shared" si="13"/>
        <v>206.19652471058063</v>
      </c>
      <c r="I92" s="397"/>
      <c r="J92" s="391">
        <f>+K92+K93+O92+O93</f>
        <v>0</v>
      </c>
      <c r="K92" s="244"/>
      <c r="L92" s="28">
        <f t="shared" si="14"/>
        <v>0</v>
      </c>
      <c r="M92" s="27"/>
      <c r="N92" s="241">
        <f t="shared" si="15"/>
        <v>0</v>
      </c>
      <c r="O92" s="244"/>
      <c r="P92" s="28">
        <f t="shared" si="16"/>
        <v>0</v>
      </c>
      <c r="Q92" s="27"/>
      <c r="R92" s="245">
        <f t="shared" si="17"/>
        <v>0</v>
      </c>
    </row>
    <row r="93" spans="1:18" ht="13.5" customHeight="1">
      <c r="A93" s="392"/>
      <c r="B93" s="393"/>
      <c r="C93" s="394"/>
      <c r="D93" s="396"/>
      <c r="E93" s="243"/>
      <c r="F93" s="29">
        <f t="shared" si="12"/>
        <v>0</v>
      </c>
      <c r="G93" s="243"/>
      <c r="H93" s="29">
        <f t="shared" si="13"/>
        <v>0</v>
      </c>
      <c r="I93" s="397"/>
      <c r="J93" s="391"/>
      <c r="K93" s="244"/>
      <c r="L93" s="28">
        <f t="shared" si="14"/>
        <v>0</v>
      </c>
      <c r="M93" s="27"/>
      <c r="N93" s="241">
        <f t="shared" si="15"/>
        <v>0</v>
      </c>
      <c r="O93" s="244"/>
      <c r="P93" s="28">
        <f t="shared" si="16"/>
        <v>0</v>
      </c>
      <c r="Q93" s="27"/>
      <c r="R93" s="245">
        <f t="shared" si="17"/>
        <v>0</v>
      </c>
    </row>
    <row r="94" spans="1:18" ht="13.5" customHeight="1">
      <c r="A94" s="392">
        <f t="shared" si="19"/>
        <v>42</v>
      </c>
      <c r="B94" s="393" t="s">
        <v>552</v>
      </c>
      <c r="C94" s="394" t="s">
        <v>549</v>
      </c>
      <c r="D94" s="395">
        <f t="shared" si="18"/>
        <v>300</v>
      </c>
      <c r="E94" s="243">
        <v>100</v>
      </c>
      <c r="F94" s="29">
        <f t="shared" si="12"/>
        <v>476.19047619047615</v>
      </c>
      <c r="G94" s="243">
        <v>200</v>
      </c>
      <c r="H94" s="29">
        <f t="shared" si="13"/>
        <v>549.85739922821494</v>
      </c>
      <c r="I94" s="397"/>
      <c r="J94" s="391">
        <f>+K94+K95+O94+O95</f>
        <v>0</v>
      </c>
      <c r="K94" s="244"/>
      <c r="L94" s="28">
        <f t="shared" si="14"/>
        <v>0</v>
      </c>
      <c r="M94" s="27"/>
      <c r="N94" s="241">
        <f t="shared" si="15"/>
        <v>0</v>
      </c>
      <c r="O94" s="244"/>
      <c r="P94" s="28">
        <f t="shared" si="16"/>
        <v>0</v>
      </c>
      <c r="Q94" s="27"/>
      <c r="R94" s="245">
        <f t="shared" si="17"/>
        <v>0</v>
      </c>
    </row>
    <row r="95" spans="1:18" ht="13.5" customHeight="1">
      <c r="A95" s="392"/>
      <c r="B95" s="393"/>
      <c r="C95" s="394"/>
      <c r="D95" s="396"/>
      <c r="E95" s="243"/>
      <c r="F95" s="29">
        <f t="shared" si="12"/>
        <v>0</v>
      </c>
      <c r="G95" s="243"/>
      <c r="H95" s="29">
        <f t="shared" si="13"/>
        <v>0</v>
      </c>
      <c r="I95" s="397"/>
      <c r="J95" s="391"/>
      <c r="K95" s="244"/>
      <c r="L95" s="28">
        <f t="shared" si="14"/>
        <v>0</v>
      </c>
      <c r="M95" s="27"/>
      <c r="N95" s="241">
        <f t="shared" si="15"/>
        <v>0</v>
      </c>
      <c r="O95" s="244"/>
      <c r="P95" s="28">
        <f t="shared" si="16"/>
        <v>0</v>
      </c>
      <c r="Q95" s="27"/>
      <c r="R95" s="245">
        <f t="shared" si="17"/>
        <v>0</v>
      </c>
    </row>
    <row r="96" spans="1:18" ht="13.5" customHeight="1">
      <c r="A96" s="392">
        <f t="shared" si="19"/>
        <v>43</v>
      </c>
      <c r="B96" s="393" t="s">
        <v>553</v>
      </c>
      <c r="C96" s="394" t="s">
        <v>549</v>
      </c>
      <c r="D96" s="395">
        <f t="shared" si="18"/>
        <v>150</v>
      </c>
      <c r="E96" s="243">
        <v>75</v>
      </c>
      <c r="F96" s="29">
        <f t="shared" si="12"/>
        <v>357.14285714285717</v>
      </c>
      <c r="G96" s="243">
        <v>75</v>
      </c>
      <c r="H96" s="29">
        <f t="shared" si="13"/>
        <v>206.19652471058063</v>
      </c>
      <c r="I96" s="397"/>
      <c r="J96" s="391">
        <f>+K96+K97+O96+O97</f>
        <v>0</v>
      </c>
      <c r="K96" s="244"/>
      <c r="L96" s="28">
        <f t="shared" si="14"/>
        <v>0</v>
      </c>
      <c r="M96" s="27"/>
      <c r="N96" s="241">
        <f t="shared" si="15"/>
        <v>0</v>
      </c>
      <c r="O96" s="244"/>
      <c r="P96" s="28">
        <f t="shared" si="16"/>
        <v>0</v>
      </c>
      <c r="Q96" s="27"/>
      <c r="R96" s="245">
        <f t="shared" si="17"/>
        <v>0</v>
      </c>
    </row>
    <row r="97" spans="1:18" ht="13.5" customHeight="1">
      <c r="A97" s="392"/>
      <c r="B97" s="393"/>
      <c r="C97" s="394"/>
      <c r="D97" s="396"/>
      <c r="E97" s="243"/>
      <c r="F97" s="29">
        <f t="shared" si="12"/>
        <v>0</v>
      </c>
      <c r="G97" s="243"/>
      <c r="H97" s="29">
        <f t="shared" si="13"/>
        <v>0</v>
      </c>
      <c r="I97" s="397"/>
      <c r="J97" s="391"/>
      <c r="K97" s="244"/>
      <c r="L97" s="28">
        <f t="shared" si="14"/>
        <v>0</v>
      </c>
      <c r="M97" s="27"/>
      <c r="N97" s="241">
        <f t="shared" si="15"/>
        <v>0</v>
      </c>
      <c r="O97" s="244"/>
      <c r="P97" s="28">
        <f t="shared" si="16"/>
        <v>0</v>
      </c>
      <c r="Q97" s="27"/>
      <c r="R97" s="245">
        <f t="shared" si="17"/>
        <v>0</v>
      </c>
    </row>
    <row r="98" spans="1:18" ht="13.5" customHeight="1">
      <c r="A98" s="392">
        <f t="shared" si="19"/>
        <v>44</v>
      </c>
      <c r="B98" s="393" t="s">
        <v>554</v>
      </c>
      <c r="C98" s="394" t="s">
        <v>549</v>
      </c>
      <c r="D98" s="395">
        <f t="shared" si="18"/>
        <v>175</v>
      </c>
      <c r="E98" s="243">
        <v>75</v>
      </c>
      <c r="F98" s="29">
        <f t="shared" si="12"/>
        <v>357.14285714285717</v>
      </c>
      <c r="G98" s="243">
        <v>100</v>
      </c>
      <c r="H98" s="29">
        <f t="shared" si="13"/>
        <v>274.92869961410747</v>
      </c>
      <c r="I98" s="397"/>
      <c r="J98" s="391">
        <f>+K98+K99+O98+O99</f>
        <v>0</v>
      </c>
      <c r="K98" s="244"/>
      <c r="L98" s="28">
        <f t="shared" si="14"/>
        <v>0</v>
      </c>
      <c r="M98" s="27"/>
      <c r="N98" s="241">
        <f t="shared" si="15"/>
        <v>0</v>
      </c>
      <c r="O98" s="244"/>
      <c r="P98" s="28">
        <f t="shared" si="16"/>
        <v>0</v>
      </c>
      <c r="Q98" s="27"/>
      <c r="R98" s="245">
        <f t="shared" si="17"/>
        <v>0</v>
      </c>
    </row>
    <row r="99" spans="1:18" ht="13.5" customHeight="1">
      <c r="A99" s="392"/>
      <c r="B99" s="393"/>
      <c r="C99" s="394"/>
      <c r="D99" s="396"/>
      <c r="E99" s="243"/>
      <c r="F99" s="29">
        <f t="shared" si="12"/>
        <v>0</v>
      </c>
      <c r="G99" s="243"/>
      <c r="H99" s="29">
        <f t="shared" si="13"/>
        <v>0</v>
      </c>
      <c r="I99" s="397"/>
      <c r="J99" s="391"/>
      <c r="K99" s="244"/>
      <c r="L99" s="28">
        <f t="shared" si="14"/>
        <v>0</v>
      </c>
      <c r="M99" s="27"/>
      <c r="N99" s="241">
        <f t="shared" si="15"/>
        <v>0</v>
      </c>
      <c r="O99" s="244"/>
      <c r="P99" s="28">
        <f t="shared" si="16"/>
        <v>0</v>
      </c>
      <c r="Q99" s="27"/>
      <c r="R99" s="245">
        <f t="shared" si="17"/>
        <v>0</v>
      </c>
    </row>
    <row r="100" spans="1:18" ht="13.5" customHeight="1">
      <c r="A100" s="392">
        <f>+A98+1</f>
        <v>45</v>
      </c>
      <c r="B100" s="393" t="s">
        <v>534</v>
      </c>
      <c r="C100" s="394" t="s">
        <v>549</v>
      </c>
      <c r="D100" s="395">
        <f t="shared" si="18"/>
        <v>225</v>
      </c>
      <c r="E100" s="243">
        <v>75</v>
      </c>
      <c r="F100" s="29">
        <f t="shared" si="12"/>
        <v>357.14285714285717</v>
      </c>
      <c r="G100" s="243">
        <v>150</v>
      </c>
      <c r="H100" s="29">
        <f t="shared" si="13"/>
        <v>412.39304942116127</v>
      </c>
      <c r="I100" s="397"/>
      <c r="J100" s="391">
        <f>+K100+K101+O100+O101</f>
        <v>0</v>
      </c>
      <c r="K100" s="244"/>
      <c r="L100" s="28">
        <f t="shared" si="14"/>
        <v>0</v>
      </c>
      <c r="M100" s="27"/>
      <c r="N100" s="241">
        <f t="shared" si="15"/>
        <v>0</v>
      </c>
      <c r="O100" s="244"/>
      <c r="P100" s="28">
        <f t="shared" si="16"/>
        <v>0</v>
      </c>
      <c r="Q100" s="27"/>
      <c r="R100" s="245">
        <f t="shared" si="17"/>
        <v>0</v>
      </c>
    </row>
    <row r="101" spans="1:18" ht="13.5" customHeight="1">
      <c r="A101" s="392"/>
      <c r="B101" s="393"/>
      <c r="C101" s="394"/>
      <c r="D101" s="396"/>
      <c r="E101" s="243"/>
      <c r="F101" s="29">
        <f t="shared" si="12"/>
        <v>0</v>
      </c>
      <c r="G101" s="243"/>
      <c r="H101" s="29">
        <f t="shared" si="13"/>
        <v>0</v>
      </c>
      <c r="I101" s="397"/>
      <c r="J101" s="391"/>
      <c r="K101" s="244"/>
      <c r="L101" s="28">
        <f t="shared" si="14"/>
        <v>0</v>
      </c>
      <c r="M101" s="27"/>
      <c r="N101" s="241">
        <f t="shared" si="15"/>
        <v>0</v>
      </c>
      <c r="O101" s="244"/>
      <c r="P101" s="28">
        <f t="shared" si="16"/>
        <v>0</v>
      </c>
      <c r="Q101" s="27"/>
      <c r="R101" s="245">
        <f t="shared" si="17"/>
        <v>0</v>
      </c>
    </row>
    <row r="102" spans="1:18" ht="13.5" customHeight="1">
      <c r="A102" s="392">
        <f>+A100+1</f>
        <v>46</v>
      </c>
      <c r="B102" s="393" t="s">
        <v>521</v>
      </c>
      <c r="C102" s="394" t="s">
        <v>549</v>
      </c>
      <c r="D102" s="395">
        <f t="shared" si="18"/>
        <v>225</v>
      </c>
      <c r="E102" s="243">
        <v>150</v>
      </c>
      <c r="F102" s="29">
        <f t="shared" si="12"/>
        <v>714.28571428571433</v>
      </c>
      <c r="G102" s="243">
        <v>75</v>
      </c>
      <c r="H102" s="29">
        <f t="shared" si="13"/>
        <v>206.19652471058063</v>
      </c>
      <c r="I102" s="397"/>
      <c r="J102" s="391">
        <f>+K102+K103+O102+O103</f>
        <v>0</v>
      </c>
      <c r="K102" s="244"/>
      <c r="L102" s="28">
        <f t="shared" si="14"/>
        <v>0</v>
      </c>
      <c r="M102" s="27"/>
      <c r="N102" s="241">
        <f t="shared" si="15"/>
        <v>0</v>
      </c>
      <c r="O102" s="244"/>
      <c r="P102" s="28">
        <f t="shared" si="16"/>
        <v>0</v>
      </c>
      <c r="Q102" s="27"/>
      <c r="R102" s="245">
        <f t="shared" si="17"/>
        <v>0</v>
      </c>
    </row>
    <row r="103" spans="1:18" ht="13.5" customHeight="1">
      <c r="A103" s="392"/>
      <c r="B103" s="393"/>
      <c r="C103" s="394"/>
      <c r="D103" s="396"/>
      <c r="E103" s="243"/>
      <c r="F103" s="29">
        <f t="shared" si="12"/>
        <v>0</v>
      </c>
      <c r="G103" s="243"/>
      <c r="H103" s="29">
        <f t="shared" si="13"/>
        <v>0</v>
      </c>
      <c r="I103" s="397"/>
      <c r="J103" s="391"/>
      <c r="K103" s="244"/>
      <c r="L103" s="28">
        <f t="shared" si="14"/>
        <v>0</v>
      </c>
      <c r="M103" s="27"/>
      <c r="N103" s="241">
        <f t="shared" si="15"/>
        <v>0</v>
      </c>
      <c r="O103" s="244"/>
      <c r="P103" s="28">
        <f t="shared" si="16"/>
        <v>0</v>
      </c>
      <c r="Q103" s="27"/>
      <c r="R103" s="245">
        <f t="shared" si="17"/>
        <v>0</v>
      </c>
    </row>
    <row r="104" spans="1:18" ht="13.5" customHeight="1">
      <c r="A104" s="392">
        <f>+A102+1</f>
        <v>47</v>
      </c>
      <c r="B104" s="393" t="s">
        <v>555</v>
      </c>
      <c r="C104" s="394" t="s">
        <v>549</v>
      </c>
      <c r="D104" s="395">
        <f t="shared" si="18"/>
        <v>225</v>
      </c>
      <c r="E104" s="243">
        <v>75</v>
      </c>
      <c r="F104" s="29">
        <f t="shared" si="12"/>
        <v>357.14285714285717</v>
      </c>
      <c r="G104" s="243">
        <v>150</v>
      </c>
      <c r="H104" s="29">
        <f t="shared" si="13"/>
        <v>412.39304942116127</v>
      </c>
      <c r="I104" s="397"/>
      <c r="J104" s="391">
        <f>+K104+K105+O104+O105</f>
        <v>0</v>
      </c>
      <c r="K104" s="244"/>
      <c r="L104" s="28">
        <f t="shared" si="14"/>
        <v>0</v>
      </c>
      <c r="M104" s="27"/>
      <c r="N104" s="241">
        <f t="shared" si="15"/>
        <v>0</v>
      </c>
      <c r="O104" s="244"/>
      <c r="P104" s="28">
        <f t="shared" si="16"/>
        <v>0</v>
      </c>
      <c r="Q104" s="27"/>
      <c r="R104" s="245">
        <f t="shared" si="17"/>
        <v>0</v>
      </c>
    </row>
    <row r="105" spans="1:18" ht="13.5" customHeight="1">
      <c r="A105" s="392"/>
      <c r="B105" s="393"/>
      <c r="C105" s="394"/>
      <c r="D105" s="396"/>
      <c r="E105" s="243"/>
      <c r="F105" s="29">
        <f t="shared" si="12"/>
        <v>0</v>
      </c>
      <c r="G105" s="243"/>
      <c r="H105" s="29">
        <f t="shared" si="13"/>
        <v>0</v>
      </c>
      <c r="I105" s="397"/>
      <c r="J105" s="391"/>
      <c r="K105" s="244"/>
      <c r="L105" s="28">
        <f t="shared" si="14"/>
        <v>0</v>
      </c>
      <c r="M105" s="27"/>
      <c r="N105" s="241">
        <f t="shared" si="15"/>
        <v>0</v>
      </c>
      <c r="O105" s="244"/>
      <c r="P105" s="28">
        <f t="shared" si="16"/>
        <v>0</v>
      </c>
      <c r="Q105" s="27"/>
      <c r="R105" s="245">
        <f t="shared" si="17"/>
        <v>0</v>
      </c>
    </row>
    <row r="106" spans="1:18" ht="13.5" customHeight="1">
      <c r="A106" s="392">
        <f>+A104+1</f>
        <v>48</v>
      </c>
      <c r="B106" s="393" t="s">
        <v>556</v>
      </c>
      <c r="C106" s="394" t="s">
        <v>549</v>
      </c>
      <c r="D106" s="395">
        <f t="shared" si="18"/>
        <v>150</v>
      </c>
      <c r="E106" s="243">
        <v>50</v>
      </c>
      <c r="F106" s="29">
        <f t="shared" si="12"/>
        <v>238.09523809523807</v>
      </c>
      <c r="G106" s="243">
        <v>100</v>
      </c>
      <c r="H106" s="29">
        <f t="shared" si="13"/>
        <v>274.92869961410747</v>
      </c>
      <c r="I106" s="397"/>
      <c r="J106" s="391">
        <f>+K106+K107+O106+O107</f>
        <v>0</v>
      </c>
      <c r="K106" s="244"/>
      <c r="L106" s="28">
        <f t="shared" si="14"/>
        <v>0</v>
      </c>
      <c r="M106" s="27"/>
      <c r="N106" s="241">
        <f t="shared" si="15"/>
        <v>0</v>
      </c>
      <c r="O106" s="244"/>
      <c r="P106" s="28">
        <f t="shared" si="16"/>
        <v>0</v>
      </c>
      <c r="Q106" s="27"/>
      <c r="R106" s="245">
        <f t="shared" si="17"/>
        <v>0</v>
      </c>
    </row>
    <row r="107" spans="1:18" ht="13.5" customHeight="1">
      <c r="A107" s="392"/>
      <c r="B107" s="393"/>
      <c r="C107" s="394"/>
      <c r="D107" s="396"/>
      <c r="E107" s="243"/>
      <c r="F107" s="29">
        <f t="shared" si="12"/>
        <v>0</v>
      </c>
      <c r="G107" s="243"/>
      <c r="H107" s="29">
        <f t="shared" si="13"/>
        <v>0</v>
      </c>
      <c r="I107" s="397"/>
      <c r="J107" s="391"/>
      <c r="K107" s="244"/>
      <c r="L107" s="28">
        <f t="shared" si="14"/>
        <v>0</v>
      </c>
      <c r="M107" s="27"/>
      <c r="N107" s="241">
        <f t="shared" si="15"/>
        <v>0</v>
      </c>
      <c r="O107" s="244"/>
      <c r="P107" s="28">
        <f t="shared" si="16"/>
        <v>0</v>
      </c>
      <c r="Q107" s="27"/>
      <c r="R107" s="245">
        <f t="shared" si="17"/>
        <v>0</v>
      </c>
    </row>
    <row r="108" spans="1:18" ht="13.5" customHeight="1">
      <c r="A108" s="392">
        <f>+A106+1</f>
        <v>49</v>
      </c>
      <c r="B108" s="393" t="s">
        <v>557</v>
      </c>
      <c r="C108" s="394" t="s">
        <v>549</v>
      </c>
      <c r="D108" s="395">
        <f t="shared" si="18"/>
        <v>125</v>
      </c>
      <c r="E108" s="243">
        <v>50</v>
      </c>
      <c r="F108" s="29">
        <f t="shared" si="12"/>
        <v>238.09523809523807</v>
      </c>
      <c r="G108" s="243">
        <v>75</v>
      </c>
      <c r="H108" s="29">
        <f t="shared" si="13"/>
        <v>206.19652471058063</v>
      </c>
      <c r="I108" s="397"/>
      <c r="J108" s="391">
        <f>+K108+K109+O108+O109</f>
        <v>0</v>
      </c>
      <c r="K108" s="244"/>
      <c r="L108" s="28">
        <f t="shared" si="14"/>
        <v>0</v>
      </c>
      <c r="M108" s="27"/>
      <c r="N108" s="241">
        <f t="shared" si="15"/>
        <v>0</v>
      </c>
      <c r="O108" s="244"/>
      <c r="P108" s="28">
        <f t="shared" si="16"/>
        <v>0</v>
      </c>
      <c r="Q108" s="27"/>
      <c r="R108" s="245">
        <f t="shared" si="17"/>
        <v>0</v>
      </c>
    </row>
    <row r="109" spans="1:18" ht="13.5" customHeight="1">
      <c r="A109" s="392"/>
      <c r="B109" s="393"/>
      <c r="C109" s="394"/>
      <c r="D109" s="396"/>
      <c r="E109" s="243"/>
      <c r="F109" s="29">
        <f t="shared" si="12"/>
        <v>0</v>
      </c>
      <c r="G109" s="243"/>
      <c r="H109" s="29">
        <f t="shared" si="13"/>
        <v>0</v>
      </c>
      <c r="I109" s="397"/>
      <c r="J109" s="391"/>
      <c r="K109" s="244"/>
      <c r="L109" s="28">
        <f t="shared" si="14"/>
        <v>0</v>
      </c>
      <c r="M109" s="27"/>
      <c r="N109" s="241">
        <f t="shared" si="15"/>
        <v>0</v>
      </c>
      <c r="O109" s="244"/>
      <c r="P109" s="28">
        <f t="shared" si="16"/>
        <v>0</v>
      </c>
      <c r="Q109" s="27"/>
      <c r="R109" s="245">
        <f t="shared" si="17"/>
        <v>0</v>
      </c>
    </row>
    <row r="110" spans="1:18" ht="13.5" customHeight="1">
      <c r="A110" s="392">
        <f>+A108+1</f>
        <v>50</v>
      </c>
      <c r="B110" s="393" t="s">
        <v>520</v>
      </c>
      <c r="C110" s="394" t="s">
        <v>549</v>
      </c>
      <c r="D110" s="395">
        <f t="shared" si="18"/>
        <v>200</v>
      </c>
      <c r="E110" s="243">
        <v>50</v>
      </c>
      <c r="F110" s="29">
        <f t="shared" si="12"/>
        <v>238.09523809523807</v>
      </c>
      <c r="G110" s="243">
        <v>150</v>
      </c>
      <c r="H110" s="29">
        <f t="shared" si="13"/>
        <v>412.39304942116127</v>
      </c>
      <c r="I110" s="397"/>
      <c r="J110" s="391">
        <f>+K110+K111+O110+O111</f>
        <v>0</v>
      </c>
      <c r="K110" s="244"/>
      <c r="L110" s="28">
        <f t="shared" si="14"/>
        <v>0</v>
      </c>
      <c r="M110" s="27"/>
      <c r="N110" s="241">
        <f t="shared" si="15"/>
        <v>0</v>
      </c>
      <c r="O110" s="244"/>
      <c r="P110" s="28">
        <f t="shared" si="16"/>
        <v>0</v>
      </c>
      <c r="Q110" s="27"/>
      <c r="R110" s="245">
        <f t="shared" si="17"/>
        <v>0</v>
      </c>
    </row>
    <row r="111" spans="1:18" ht="13.5" customHeight="1">
      <c r="A111" s="392"/>
      <c r="B111" s="393"/>
      <c r="C111" s="394"/>
      <c r="D111" s="396"/>
      <c r="E111" s="243"/>
      <c r="F111" s="29">
        <f t="shared" si="12"/>
        <v>0</v>
      </c>
      <c r="G111" s="243"/>
      <c r="H111" s="29">
        <f t="shared" si="13"/>
        <v>0</v>
      </c>
      <c r="I111" s="397"/>
      <c r="J111" s="391"/>
      <c r="K111" s="244"/>
      <c r="L111" s="28">
        <f t="shared" si="14"/>
        <v>0</v>
      </c>
      <c r="M111" s="27"/>
      <c r="N111" s="241">
        <f t="shared" si="15"/>
        <v>0</v>
      </c>
      <c r="O111" s="244"/>
      <c r="P111" s="28">
        <f t="shared" si="16"/>
        <v>0</v>
      </c>
      <c r="Q111" s="27"/>
      <c r="R111" s="245">
        <f t="shared" si="17"/>
        <v>0</v>
      </c>
    </row>
    <row r="112" spans="1:18" ht="13.5" customHeight="1">
      <c r="A112" s="392">
        <f>+A110+1</f>
        <v>51</v>
      </c>
      <c r="B112" s="393" t="s">
        <v>558</v>
      </c>
      <c r="C112" s="394" t="s">
        <v>549</v>
      </c>
      <c r="D112" s="395">
        <f t="shared" si="18"/>
        <v>200</v>
      </c>
      <c r="E112" s="243">
        <v>50</v>
      </c>
      <c r="F112" s="29">
        <f t="shared" si="12"/>
        <v>238.09523809523807</v>
      </c>
      <c r="G112" s="243">
        <v>150</v>
      </c>
      <c r="H112" s="29">
        <f t="shared" si="13"/>
        <v>412.39304942116127</v>
      </c>
      <c r="I112" s="397"/>
      <c r="J112" s="391">
        <f>+K112+K113+O112+O113</f>
        <v>0</v>
      </c>
      <c r="K112" s="244"/>
      <c r="L112" s="28">
        <f t="shared" si="14"/>
        <v>0</v>
      </c>
      <c r="M112" s="27"/>
      <c r="N112" s="241">
        <f t="shared" si="15"/>
        <v>0</v>
      </c>
      <c r="O112" s="244"/>
      <c r="P112" s="28">
        <f t="shared" si="16"/>
        <v>0</v>
      </c>
      <c r="Q112" s="27"/>
      <c r="R112" s="245">
        <f t="shared" si="17"/>
        <v>0</v>
      </c>
    </row>
    <row r="113" spans="1:18" ht="13.5" customHeight="1">
      <c r="A113" s="392"/>
      <c r="B113" s="393"/>
      <c r="C113" s="394"/>
      <c r="D113" s="396"/>
      <c r="E113" s="243"/>
      <c r="F113" s="29">
        <f t="shared" si="12"/>
        <v>0</v>
      </c>
      <c r="G113" s="243"/>
      <c r="H113" s="29">
        <f t="shared" si="13"/>
        <v>0</v>
      </c>
      <c r="I113" s="397"/>
      <c r="J113" s="391"/>
      <c r="K113" s="244"/>
      <c r="L113" s="28">
        <f t="shared" si="14"/>
        <v>0</v>
      </c>
      <c r="M113" s="27"/>
      <c r="N113" s="241">
        <f t="shared" si="15"/>
        <v>0</v>
      </c>
      <c r="O113" s="244"/>
      <c r="P113" s="28">
        <f t="shared" si="16"/>
        <v>0</v>
      </c>
      <c r="Q113" s="27"/>
      <c r="R113" s="245">
        <f t="shared" si="17"/>
        <v>0</v>
      </c>
    </row>
    <row r="114" spans="1:18" ht="13.5" customHeight="1">
      <c r="A114" s="392">
        <f>+A112+1</f>
        <v>52</v>
      </c>
      <c r="B114" s="393" t="s">
        <v>559</v>
      </c>
      <c r="C114" s="394" t="s">
        <v>549</v>
      </c>
      <c r="D114" s="395">
        <f t="shared" si="18"/>
        <v>125</v>
      </c>
      <c r="E114" s="243">
        <v>50</v>
      </c>
      <c r="F114" s="29">
        <f t="shared" si="12"/>
        <v>238.09523809523807</v>
      </c>
      <c r="G114" s="243">
        <v>75</v>
      </c>
      <c r="H114" s="29">
        <f t="shared" si="13"/>
        <v>206.19652471058063</v>
      </c>
      <c r="I114" s="397"/>
      <c r="J114" s="391">
        <f>+K114+K115+O114+O115</f>
        <v>0</v>
      </c>
      <c r="K114" s="244"/>
      <c r="L114" s="28">
        <f t="shared" si="14"/>
        <v>0</v>
      </c>
      <c r="M114" s="27"/>
      <c r="N114" s="241">
        <f t="shared" si="15"/>
        <v>0</v>
      </c>
      <c r="O114" s="244"/>
      <c r="P114" s="28">
        <f t="shared" si="16"/>
        <v>0</v>
      </c>
      <c r="Q114" s="27"/>
      <c r="R114" s="245">
        <f t="shared" si="17"/>
        <v>0</v>
      </c>
    </row>
    <row r="115" spans="1:18" ht="13.5" customHeight="1">
      <c r="A115" s="392"/>
      <c r="B115" s="393"/>
      <c r="C115" s="394"/>
      <c r="D115" s="396"/>
      <c r="E115" s="243"/>
      <c r="F115" s="29">
        <f t="shared" si="12"/>
        <v>0</v>
      </c>
      <c r="G115" s="243"/>
      <c r="H115" s="29">
        <f t="shared" si="13"/>
        <v>0</v>
      </c>
      <c r="I115" s="397"/>
      <c r="J115" s="391"/>
      <c r="K115" s="244"/>
      <c r="L115" s="28">
        <f t="shared" si="14"/>
        <v>0</v>
      </c>
      <c r="M115" s="27"/>
      <c r="N115" s="241">
        <f t="shared" si="15"/>
        <v>0</v>
      </c>
      <c r="O115" s="244"/>
      <c r="P115" s="28">
        <f t="shared" si="16"/>
        <v>0</v>
      </c>
      <c r="Q115" s="27"/>
      <c r="R115" s="245">
        <f t="shared" si="17"/>
        <v>0</v>
      </c>
    </row>
    <row r="116" spans="1:18" ht="13.5" customHeight="1">
      <c r="A116" s="392">
        <f>+A114+1</f>
        <v>53</v>
      </c>
      <c r="B116" s="393" t="s">
        <v>524</v>
      </c>
      <c r="C116" s="394" t="s">
        <v>549</v>
      </c>
      <c r="D116" s="395">
        <f t="shared" si="18"/>
        <v>175</v>
      </c>
      <c r="E116" s="243">
        <v>75</v>
      </c>
      <c r="F116" s="29">
        <f t="shared" si="12"/>
        <v>357.14285714285717</v>
      </c>
      <c r="G116" s="243">
        <v>100</v>
      </c>
      <c r="H116" s="29">
        <f t="shared" si="13"/>
        <v>274.92869961410747</v>
      </c>
      <c r="I116" s="397"/>
      <c r="J116" s="391">
        <f>+K116+K117+O116+O117</f>
        <v>0</v>
      </c>
      <c r="K116" s="244"/>
      <c r="L116" s="28">
        <f t="shared" si="14"/>
        <v>0</v>
      </c>
      <c r="M116" s="27"/>
      <c r="N116" s="241">
        <f t="shared" si="15"/>
        <v>0</v>
      </c>
      <c r="O116" s="244"/>
      <c r="P116" s="28">
        <f t="shared" si="16"/>
        <v>0</v>
      </c>
      <c r="Q116" s="27"/>
      <c r="R116" s="245">
        <f t="shared" si="17"/>
        <v>0</v>
      </c>
    </row>
    <row r="117" spans="1:18" ht="13.5" customHeight="1">
      <c r="A117" s="392"/>
      <c r="B117" s="393"/>
      <c r="C117" s="394"/>
      <c r="D117" s="396"/>
      <c r="E117" s="243"/>
      <c r="F117" s="29">
        <f t="shared" si="12"/>
        <v>0</v>
      </c>
      <c r="G117" s="243"/>
      <c r="H117" s="29">
        <f t="shared" si="13"/>
        <v>0</v>
      </c>
      <c r="I117" s="397"/>
      <c r="J117" s="391"/>
      <c r="K117" s="244"/>
      <c r="L117" s="28">
        <f t="shared" si="14"/>
        <v>0</v>
      </c>
      <c r="M117" s="27"/>
      <c r="N117" s="241">
        <f t="shared" si="15"/>
        <v>0</v>
      </c>
      <c r="O117" s="244"/>
      <c r="P117" s="28">
        <f t="shared" si="16"/>
        <v>0</v>
      </c>
      <c r="Q117" s="27"/>
      <c r="R117" s="245">
        <f t="shared" si="17"/>
        <v>0</v>
      </c>
    </row>
    <row r="118" spans="1:18" ht="13.5" customHeight="1">
      <c r="A118" s="392">
        <f>+A116+1</f>
        <v>54</v>
      </c>
      <c r="B118" s="393" t="s">
        <v>547</v>
      </c>
      <c r="C118" s="394" t="s">
        <v>549</v>
      </c>
      <c r="D118" s="395">
        <f t="shared" si="18"/>
        <v>150</v>
      </c>
      <c r="E118" s="243">
        <v>100</v>
      </c>
      <c r="F118" s="29">
        <f t="shared" si="12"/>
        <v>476.19047619047615</v>
      </c>
      <c r="G118" s="243">
        <v>50</v>
      </c>
      <c r="H118" s="29">
        <f t="shared" si="13"/>
        <v>137.46434980705374</v>
      </c>
      <c r="I118" s="397"/>
      <c r="J118" s="391">
        <f>+K118+K119+O118+O119</f>
        <v>0</v>
      </c>
      <c r="K118" s="244"/>
      <c r="L118" s="28">
        <f t="shared" si="14"/>
        <v>0</v>
      </c>
      <c r="M118" s="27"/>
      <c r="N118" s="241">
        <f t="shared" si="15"/>
        <v>0</v>
      </c>
      <c r="O118" s="244"/>
      <c r="P118" s="28">
        <f t="shared" si="16"/>
        <v>0</v>
      </c>
      <c r="Q118" s="27"/>
      <c r="R118" s="245">
        <f t="shared" si="17"/>
        <v>0</v>
      </c>
    </row>
    <row r="119" spans="1:18" ht="13.5" customHeight="1">
      <c r="A119" s="392"/>
      <c r="B119" s="393"/>
      <c r="C119" s="394"/>
      <c r="D119" s="396"/>
      <c r="E119" s="243"/>
      <c r="F119" s="29">
        <f t="shared" si="12"/>
        <v>0</v>
      </c>
      <c r="G119" s="243"/>
      <c r="H119" s="29">
        <f t="shared" si="13"/>
        <v>0</v>
      </c>
      <c r="I119" s="397"/>
      <c r="J119" s="391"/>
      <c r="K119" s="244"/>
      <c r="L119" s="28">
        <f t="shared" si="14"/>
        <v>0</v>
      </c>
      <c r="M119" s="27"/>
      <c r="N119" s="241">
        <f t="shared" si="15"/>
        <v>0</v>
      </c>
      <c r="O119" s="244"/>
      <c r="P119" s="28">
        <f t="shared" si="16"/>
        <v>0</v>
      </c>
      <c r="Q119" s="27"/>
      <c r="R119" s="245">
        <f t="shared" si="17"/>
        <v>0</v>
      </c>
    </row>
  </sheetData>
  <protectedRanges>
    <protectedRange sqref="K82:K119 M82:M119 O82:O119 Q82:Q119 I82:I119" name="範囲2"/>
    <protectedRange sqref="M8:M77 O8:O77 Q8:Q77 I8:I77 K8:K77" name="範囲1"/>
  </protectedRanges>
  <mergeCells count="348">
    <mergeCell ref="E4:H5"/>
    <mergeCell ref="K5:R5"/>
    <mergeCell ref="E6:F6"/>
    <mergeCell ref="G6:H6"/>
    <mergeCell ref="K6:N6"/>
    <mergeCell ref="O6:R6"/>
    <mergeCell ref="A8:A9"/>
    <mergeCell ref="B8:B9"/>
    <mergeCell ref="C8:C9"/>
    <mergeCell ref="D8:D9"/>
    <mergeCell ref="A4:A7"/>
    <mergeCell ref="B4:C7"/>
    <mergeCell ref="I4:R4"/>
    <mergeCell ref="I5:I7"/>
    <mergeCell ref="J5:J6"/>
    <mergeCell ref="I8:I9"/>
    <mergeCell ref="J8:J9"/>
    <mergeCell ref="D4:D6"/>
    <mergeCell ref="A10:A11"/>
    <mergeCell ref="B10:B11"/>
    <mergeCell ref="C10:C11"/>
    <mergeCell ref="D10:D11"/>
    <mergeCell ref="I10:I11"/>
    <mergeCell ref="J10:J11"/>
    <mergeCell ref="A12:A13"/>
    <mergeCell ref="B12:B13"/>
    <mergeCell ref="C12:C13"/>
    <mergeCell ref="D12:D13"/>
    <mergeCell ref="I12:I13"/>
    <mergeCell ref="J12:J13"/>
    <mergeCell ref="J14:J15"/>
    <mergeCell ref="A16:A17"/>
    <mergeCell ref="B16:B17"/>
    <mergeCell ref="C16:C17"/>
    <mergeCell ref="D16:D17"/>
    <mergeCell ref="I16:I17"/>
    <mergeCell ref="J16:J17"/>
    <mergeCell ref="A14:A15"/>
    <mergeCell ref="B14:B15"/>
    <mergeCell ref="C14:C15"/>
    <mergeCell ref="D14:D15"/>
    <mergeCell ref="I14:I15"/>
    <mergeCell ref="J18:J19"/>
    <mergeCell ref="A20:A21"/>
    <mergeCell ref="B20:B21"/>
    <mergeCell ref="C20:C21"/>
    <mergeCell ref="D20:D21"/>
    <mergeCell ref="I20:I21"/>
    <mergeCell ref="J20:J21"/>
    <mergeCell ref="A18:A19"/>
    <mergeCell ref="B18:B19"/>
    <mergeCell ref="C18:C19"/>
    <mergeCell ref="D18:D19"/>
    <mergeCell ref="I18:I19"/>
    <mergeCell ref="J22:J23"/>
    <mergeCell ref="A24:A25"/>
    <mergeCell ref="B24:B25"/>
    <mergeCell ref="C24:C25"/>
    <mergeCell ref="D24:D25"/>
    <mergeCell ref="I24:I25"/>
    <mergeCell ref="J24:J25"/>
    <mergeCell ref="A22:A23"/>
    <mergeCell ref="B22:B23"/>
    <mergeCell ref="C22:C23"/>
    <mergeCell ref="D22:D23"/>
    <mergeCell ref="I22:I23"/>
    <mergeCell ref="J26:J27"/>
    <mergeCell ref="A28:A29"/>
    <mergeCell ref="B28:B29"/>
    <mergeCell ref="C28:C29"/>
    <mergeCell ref="D28:D29"/>
    <mergeCell ref="I28:I29"/>
    <mergeCell ref="J28:J29"/>
    <mergeCell ref="A26:A27"/>
    <mergeCell ref="B26:B27"/>
    <mergeCell ref="C26:C27"/>
    <mergeCell ref="D26:D27"/>
    <mergeCell ref="I26:I27"/>
    <mergeCell ref="J30:J31"/>
    <mergeCell ref="A32:A33"/>
    <mergeCell ref="B32:B33"/>
    <mergeCell ref="C32:C33"/>
    <mergeCell ref="D32:D33"/>
    <mergeCell ref="I32:I33"/>
    <mergeCell ref="J32:J33"/>
    <mergeCell ref="A30:A31"/>
    <mergeCell ref="B30:B31"/>
    <mergeCell ref="C30:C31"/>
    <mergeCell ref="D30:D31"/>
    <mergeCell ref="I30:I31"/>
    <mergeCell ref="J34:J35"/>
    <mergeCell ref="A36:A37"/>
    <mergeCell ref="B36:B37"/>
    <mergeCell ref="C36:C37"/>
    <mergeCell ref="D36:D37"/>
    <mergeCell ref="I36:I37"/>
    <mergeCell ref="J36:J37"/>
    <mergeCell ref="A34:A35"/>
    <mergeCell ref="B34:B35"/>
    <mergeCell ref="C34:C35"/>
    <mergeCell ref="D34:D35"/>
    <mergeCell ref="I34:I35"/>
    <mergeCell ref="J38:J39"/>
    <mergeCell ref="A40:A41"/>
    <mergeCell ref="B40:B41"/>
    <mergeCell ref="C40:C41"/>
    <mergeCell ref="D40:D41"/>
    <mergeCell ref="I40:I41"/>
    <mergeCell ref="J40:J41"/>
    <mergeCell ref="A38:A39"/>
    <mergeCell ref="B38:B39"/>
    <mergeCell ref="C38:C39"/>
    <mergeCell ref="D38:D39"/>
    <mergeCell ref="I38:I39"/>
    <mergeCell ref="J42:J43"/>
    <mergeCell ref="A44:A45"/>
    <mergeCell ref="B44:B45"/>
    <mergeCell ref="C44:C45"/>
    <mergeCell ref="D44:D45"/>
    <mergeCell ref="I44:I45"/>
    <mergeCell ref="J44:J45"/>
    <mergeCell ref="A42:A43"/>
    <mergeCell ref="B42:B43"/>
    <mergeCell ref="C42:C43"/>
    <mergeCell ref="D42:D43"/>
    <mergeCell ref="I42:I43"/>
    <mergeCell ref="J46:J47"/>
    <mergeCell ref="A48:A49"/>
    <mergeCell ref="B48:B49"/>
    <mergeCell ref="C48:C49"/>
    <mergeCell ref="D48:D49"/>
    <mergeCell ref="I48:I49"/>
    <mergeCell ref="J48:J49"/>
    <mergeCell ref="A46:A47"/>
    <mergeCell ref="B46:B47"/>
    <mergeCell ref="C46:C47"/>
    <mergeCell ref="D46:D47"/>
    <mergeCell ref="I46:I47"/>
    <mergeCell ref="A54:A55"/>
    <mergeCell ref="B54:B55"/>
    <mergeCell ref="C54:C55"/>
    <mergeCell ref="D54:D55"/>
    <mergeCell ref="I54:I55"/>
    <mergeCell ref="J54:J55"/>
    <mergeCell ref="J50:J51"/>
    <mergeCell ref="A52:A53"/>
    <mergeCell ref="B52:B53"/>
    <mergeCell ref="C52:C53"/>
    <mergeCell ref="D52:D53"/>
    <mergeCell ref="I52:I53"/>
    <mergeCell ref="J52:J53"/>
    <mergeCell ref="A50:A51"/>
    <mergeCell ref="B50:B51"/>
    <mergeCell ref="C50:C51"/>
    <mergeCell ref="D50:D51"/>
    <mergeCell ref="I50:I51"/>
    <mergeCell ref="J56:J57"/>
    <mergeCell ref="A58:A59"/>
    <mergeCell ref="B58:B59"/>
    <mergeCell ref="C58:C59"/>
    <mergeCell ref="D58:D59"/>
    <mergeCell ref="I58:I59"/>
    <mergeCell ref="J58:J59"/>
    <mergeCell ref="A56:A57"/>
    <mergeCell ref="B56:B57"/>
    <mergeCell ref="C56:C57"/>
    <mergeCell ref="D56:D57"/>
    <mergeCell ref="I56:I57"/>
    <mergeCell ref="J60:J61"/>
    <mergeCell ref="A62:A63"/>
    <mergeCell ref="B62:B63"/>
    <mergeCell ref="C62:C63"/>
    <mergeCell ref="D62:D63"/>
    <mergeCell ref="I62:I63"/>
    <mergeCell ref="J62:J63"/>
    <mergeCell ref="A60:A61"/>
    <mergeCell ref="B60:B61"/>
    <mergeCell ref="C60:C61"/>
    <mergeCell ref="D60:D61"/>
    <mergeCell ref="I60:I61"/>
    <mergeCell ref="J64:J65"/>
    <mergeCell ref="A66:A67"/>
    <mergeCell ref="B66:B67"/>
    <mergeCell ref="C66:C67"/>
    <mergeCell ref="D66:D67"/>
    <mergeCell ref="I66:I67"/>
    <mergeCell ref="J66:J67"/>
    <mergeCell ref="A64:A65"/>
    <mergeCell ref="B64:B65"/>
    <mergeCell ref="C64:C65"/>
    <mergeCell ref="D64:D65"/>
    <mergeCell ref="I64:I65"/>
    <mergeCell ref="J68:J69"/>
    <mergeCell ref="A70:A71"/>
    <mergeCell ref="B70:B71"/>
    <mergeCell ref="C70:C71"/>
    <mergeCell ref="D70:D71"/>
    <mergeCell ref="I70:I71"/>
    <mergeCell ref="J70:J71"/>
    <mergeCell ref="A68:A69"/>
    <mergeCell ref="B68:B69"/>
    <mergeCell ref="C68:C69"/>
    <mergeCell ref="D68:D69"/>
    <mergeCell ref="I68:I69"/>
    <mergeCell ref="J72:J73"/>
    <mergeCell ref="A74:A75"/>
    <mergeCell ref="B74:B75"/>
    <mergeCell ref="C74:C75"/>
    <mergeCell ref="D74:D75"/>
    <mergeCell ref="I74:I75"/>
    <mergeCell ref="J74:J75"/>
    <mergeCell ref="A72:A73"/>
    <mergeCell ref="B72:B73"/>
    <mergeCell ref="C72:C73"/>
    <mergeCell ref="D72:D73"/>
    <mergeCell ref="I72:I73"/>
    <mergeCell ref="A78:A81"/>
    <mergeCell ref="B78:C81"/>
    <mergeCell ref="I78:R78"/>
    <mergeCell ref="I79:I81"/>
    <mergeCell ref="A76:A77"/>
    <mergeCell ref="B76:B77"/>
    <mergeCell ref="C76:C77"/>
    <mergeCell ref="D76:D77"/>
    <mergeCell ref="I76:I77"/>
    <mergeCell ref="J79:J80"/>
    <mergeCell ref="K79:R79"/>
    <mergeCell ref="E80:F80"/>
    <mergeCell ref="G80:H80"/>
    <mergeCell ref="K80:N80"/>
    <mergeCell ref="O80:R80"/>
    <mergeCell ref="J76:J77"/>
    <mergeCell ref="D78:D80"/>
    <mergeCell ref="E78:H79"/>
    <mergeCell ref="J82:J83"/>
    <mergeCell ref="A84:A85"/>
    <mergeCell ref="B84:B85"/>
    <mergeCell ref="C84:C85"/>
    <mergeCell ref="D84:D85"/>
    <mergeCell ref="I84:I85"/>
    <mergeCell ref="J84:J85"/>
    <mergeCell ref="A82:A83"/>
    <mergeCell ref="B82:B83"/>
    <mergeCell ref="C82:C83"/>
    <mergeCell ref="D82:D83"/>
    <mergeCell ref="I82:I83"/>
    <mergeCell ref="J86:J87"/>
    <mergeCell ref="A88:A89"/>
    <mergeCell ref="B88:B89"/>
    <mergeCell ref="C88:C89"/>
    <mergeCell ref="D88:D89"/>
    <mergeCell ref="I88:I89"/>
    <mergeCell ref="J88:J89"/>
    <mergeCell ref="A86:A87"/>
    <mergeCell ref="B86:B87"/>
    <mergeCell ref="C86:C87"/>
    <mergeCell ref="D86:D87"/>
    <mergeCell ref="I86:I87"/>
    <mergeCell ref="J90:J91"/>
    <mergeCell ref="A92:A93"/>
    <mergeCell ref="B92:B93"/>
    <mergeCell ref="C92:C93"/>
    <mergeCell ref="D92:D93"/>
    <mergeCell ref="I92:I93"/>
    <mergeCell ref="J92:J93"/>
    <mergeCell ref="A90:A91"/>
    <mergeCell ref="B90:B91"/>
    <mergeCell ref="C90:C91"/>
    <mergeCell ref="D90:D91"/>
    <mergeCell ref="I90:I91"/>
    <mergeCell ref="J94:J95"/>
    <mergeCell ref="A96:A97"/>
    <mergeCell ref="B96:B97"/>
    <mergeCell ref="C96:C97"/>
    <mergeCell ref="D96:D97"/>
    <mergeCell ref="I96:I97"/>
    <mergeCell ref="J96:J97"/>
    <mergeCell ref="A94:A95"/>
    <mergeCell ref="B94:B95"/>
    <mergeCell ref="C94:C95"/>
    <mergeCell ref="D94:D95"/>
    <mergeCell ref="I94:I95"/>
    <mergeCell ref="J98:J99"/>
    <mergeCell ref="A100:A101"/>
    <mergeCell ref="B100:B101"/>
    <mergeCell ref="C100:C101"/>
    <mergeCell ref="D100:D101"/>
    <mergeCell ref="I100:I101"/>
    <mergeCell ref="J100:J101"/>
    <mergeCell ref="A98:A99"/>
    <mergeCell ref="B98:B99"/>
    <mergeCell ref="C98:C99"/>
    <mergeCell ref="D98:D99"/>
    <mergeCell ref="I98:I99"/>
    <mergeCell ref="J102:J103"/>
    <mergeCell ref="A104:A105"/>
    <mergeCell ref="B104:B105"/>
    <mergeCell ref="C104:C105"/>
    <mergeCell ref="D104:D105"/>
    <mergeCell ref="I104:I105"/>
    <mergeCell ref="J104:J105"/>
    <mergeCell ref="A102:A103"/>
    <mergeCell ref="B102:B103"/>
    <mergeCell ref="C102:C103"/>
    <mergeCell ref="D102:D103"/>
    <mergeCell ref="I102:I103"/>
    <mergeCell ref="J106:J107"/>
    <mergeCell ref="A108:A109"/>
    <mergeCell ref="B108:B109"/>
    <mergeCell ref="C108:C109"/>
    <mergeCell ref="D108:D109"/>
    <mergeCell ref="I108:I109"/>
    <mergeCell ref="J108:J109"/>
    <mergeCell ref="A106:A107"/>
    <mergeCell ref="B106:B107"/>
    <mergeCell ref="C106:C107"/>
    <mergeCell ref="D106:D107"/>
    <mergeCell ref="I106:I107"/>
    <mergeCell ref="J110:J111"/>
    <mergeCell ref="A112:A113"/>
    <mergeCell ref="B112:B113"/>
    <mergeCell ref="C112:C113"/>
    <mergeCell ref="D112:D113"/>
    <mergeCell ref="I112:I113"/>
    <mergeCell ref="J112:J113"/>
    <mergeCell ref="A110:A111"/>
    <mergeCell ref="B110:B111"/>
    <mergeCell ref="C110:C111"/>
    <mergeCell ref="D110:D111"/>
    <mergeCell ref="I110:I111"/>
    <mergeCell ref="J118:J119"/>
    <mergeCell ref="A118:A119"/>
    <mergeCell ref="B118:B119"/>
    <mergeCell ref="C118:C119"/>
    <mergeCell ref="D118:D119"/>
    <mergeCell ref="I118:I119"/>
    <mergeCell ref="J114:J115"/>
    <mergeCell ref="A116:A117"/>
    <mergeCell ref="B116:B117"/>
    <mergeCell ref="C116:C117"/>
    <mergeCell ref="D116:D117"/>
    <mergeCell ref="I116:I117"/>
    <mergeCell ref="J116:J117"/>
    <mergeCell ref="A114:A115"/>
    <mergeCell ref="B114:B115"/>
    <mergeCell ref="C114:C115"/>
    <mergeCell ref="D114:D115"/>
    <mergeCell ref="I114:I115"/>
  </mergeCells>
  <phoneticPr fontId="4"/>
  <dataValidations disablePrompts="1" count="1">
    <dataValidation type="list" allowBlank="1" showInputMessage="1" showErrorMessage="1" sqref="I82:I119 I8:I77" xr:uid="{00000000-0002-0000-0400-000000000000}">
      <formula1>"有,無"</formula1>
    </dataValidation>
  </dataValidations>
  <printOptions horizontalCentered="1"/>
  <pageMargins left="0.78740157480314965" right="0.78740157480314965" top="0.51181102362204722" bottom="0.55118110236220474" header="0.51181102362204722" footer="0.43307086614173229"/>
  <pageSetup paperSize="8" scale="81" orientation="portrait" r:id="rId1"/>
  <headerFooter alignWithMargins="0">
    <oddFooter>&amp;L&amp;"ＭＳ Ｐ明朝,標準"※「計画」欄は、変圧器増設分及び新しく整備する空調設備について記入してください。
※「現状」欄の数値等は参考とし、現地の値を優先とします。</oddFooter>
  </headerFooter>
  <rowBreaks count="1" manualBreakCount="1">
    <brk id="77"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18"/>
  <sheetViews>
    <sheetView view="pageBreakPreview" zoomScaleNormal="100" zoomScaleSheetLayoutView="100" workbookViewId="0">
      <selection activeCell="F11" sqref="F11"/>
    </sheetView>
  </sheetViews>
  <sheetFormatPr defaultRowHeight="13.5" customHeight="1"/>
  <cols>
    <col min="1" max="1" width="5.625" style="247" bestFit="1" customWidth="1"/>
    <col min="2" max="2" width="9.75" style="247" bestFit="1" customWidth="1"/>
    <col min="3" max="3" width="7.5" style="247" bestFit="1" customWidth="1"/>
    <col min="4" max="4" width="5.5" style="247" bestFit="1" customWidth="1"/>
    <col min="5" max="5" width="13.25" style="247" customWidth="1"/>
    <col min="6" max="7" width="14.25" style="247" customWidth="1"/>
    <col min="8" max="8" width="14.25" style="248" customWidth="1"/>
    <col min="9" max="9" width="13.25" style="247" customWidth="1"/>
    <col min="10" max="13" width="14.25" style="248" customWidth="1"/>
    <col min="14" max="218" width="8.875" style="248"/>
    <col min="219" max="219" width="5.625" style="248" bestFit="1" customWidth="1"/>
    <col min="220" max="220" width="15.25" style="248" customWidth="1"/>
    <col min="221" max="221" width="5.625" style="248" bestFit="1" customWidth="1"/>
    <col min="222" max="222" width="8.875" style="248"/>
    <col min="223" max="226" width="9.625" style="248" customWidth="1"/>
    <col min="227" max="227" width="9.5" style="248" bestFit="1" customWidth="1"/>
    <col min="228" max="231" width="9.625" style="248" customWidth="1"/>
    <col min="232" max="232" width="11.125" style="248" customWidth="1"/>
    <col min="233" max="474" width="8.875" style="248"/>
    <col min="475" max="475" width="5.625" style="248" bestFit="1" customWidth="1"/>
    <col min="476" max="476" width="15.25" style="248" customWidth="1"/>
    <col min="477" max="477" width="5.625" style="248" bestFit="1" customWidth="1"/>
    <col min="478" max="478" width="8.875" style="248"/>
    <col min="479" max="482" width="9.625" style="248" customWidth="1"/>
    <col min="483" max="483" width="9.5" style="248" bestFit="1" customWidth="1"/>
    <col min="484" max="487" width="9.625" style="248" customWidth="1"/>
    <col min="488" max="488" width="11.125" style="248" customWidth="1"/>
    <col min="489" max="730" width="8.875" style="248"/>
    <col min="731" max="731" width="5.625" style="248" bestFit="1" customWidth="1"/>
    <col min="732" max="732" width="15.25" style="248" customWidth="1"/>
    <col min="733" max="733" width="5.625" style="248" bestFit="1" customWidth="1"/>
    <col min="734" max="734" width="8.875" style="248"/>
    <col min="735" max="738" width="9.625" style="248" customWidth="1"/>
    <col min="739" max="739" width="9.5" style="248" bestFit="1" customWidth="1"/>
    <col min="740" max="743" width="9.625" style="248" customWidth="1"/>
    <col min="744" max="744" width="11.125" style="248" customWidth="1"/>
    <col min="745" max="986" width="8.875" style="248"/>
    <col min="987" max="987" width="5.625" style="248" bestFit="1" customWidth="1"/>
    <col min="988" max="988" width="15.25" style="248" customWidth="1"/>
    <col min="989" max="989" width="5.625" style="248" bestFit="1" customWidth="1"/>
    <col min="990" max="990" width="8.875" style="248"/>
    <col min="991" max="994" width="9.625" style="248" customWidth="1"/>
    <col min="995" max="995" width="9.5" style="248" bestFit="1" customWidth="1"/>
    <col min="996" max="999" width="9.625" style="248" customWidth="1"/>
    <col min="1000" max="1000" width="11.125" style="248" customWidth="1"/>
    <col min="1001" max="1242" width="8.875" style="248"/>
    <col min="1243" max="1243" width="5.625" style="248" bestFit="1" customWidth="1"/>
    <col min="1244" max="1244" width="15.25" style="248" customWidth="1"/>
    <col min="1245" max="1245" width="5.625" style="248" bestFit="1" customWidth="1"/>
    <col min="1246" max="1246" width="8.875" style="248"/>
    <col min="1247" max="1250" width="9.625" style="248" customWidth="1"/>
    <col min="1251" max="1251" width="9.5" style="248" bestFit="1" customWidth="1"/>
    <col min="1252" max="1255" width="9.625" style="248" customWidth="1"/>
    <col min="1256" max="1256" width="11.125" style="248" customWidth="1"/>
    <col min="1257" max="1498" width="8.875" style="248"/>
    <col min="1499" max="1499" width="5.625" style="248" bestFit="1" customWidth="1"/>
    <col min="1500" max="1500" width="15.25" style="248" customWidth="1"/>
    <col min="1501" max="1501" width="5.625" style="248" bestFit="1" customWidth="1"/>
    <col min="1502" max="1502" width="8.875" style="248"/>
    <col min="1503" max="1506" width="9.625" style="248" customWidth="1"/>
    <col min="1507" max="1507" width="9.5" style="248" bestFit="1" customWidth="1"/>
    <col min="1508" max="1511" width="9.625" style="248" customWidth="1"/>
    <col min="1512" max="1512" width="11.125" style="248" customWidth="1"/>
    <col min="1513" max="1754" width="8.875" style="248"/>
    <col min="1755" max="1755" width="5.625" style="248" bestFit="1" customWidth="1"/>
    <col min="1756" max="1756" width="15.25" style="248" customWidth="1"/>
    <col min="1757" max="1757" width="5.625" style="248" bestFit="1" customWidth="1"/>
    <col min="1758" max="1758" width="8.875" style="248"/>
    <col min="1759" max="1762" width="9.625" style="248" customWidth="1"/>
    <col min="1763" max="1763" width="9.5" style="248" bestFit="1" customWidth="1"/>
    <col min="1764" max="1767" width="9.625" style="248" customWidth="1"/>
    <col min="1768" max="1768" width="11.125" style="248" customWidth="1"/>
    <col min="1769" max="2010" width="8.875" style="248"/>
    <col min="2011" max="2011" width="5.625" style="248" bestFit="1" customWidth="1"/>
    <col min="2012" max="2012" width="15.25" style="248" customWidth="1"/>
    <col min="2013" max="2013" width="5.625" style="248" bestFit="1" customWidth="1"/>
    <col min="2014" max="2014" width="8.875" style="248"/>
    <col min="2015" max="2018" width="9.625" style="248" customWidth="1"/>
    <col min="2019" max="2019" width="9.5" style="248" bestFit="1" customWidth="1"/>
    <col min="2020" max="2023" width="9.625" style="248" customWidth="1"/>
    <col min="2024" max="2024" width="11.125" style="248" customWidth="1"/>
    <col min="2025" max="2266" width="8.875" style="248"/>
    <col min="2267" max="2267" width="5.625" style="248" bestFit="1" customWidth="1"/>
    <col min="2268" max="2268" width="15.25" style="248" customWidth="1"/>
    <col min="2269" max="2269" width="5.625" style="248" bestFit="1" customWidth="1"/>
    <col min="2270" max="2270" width="8.875" style="248"/>
    <col min="2271" max="2274" width="9.625" style="248" customWidth="1"/>
    <col min="2275" max="2275" width="9.5" style="248" bestFit="1" customWidth="1"/>
    <col min="2276" max="2279" width="9.625" style="248" customWidth="1"/>
    <col min="2280" max="2280" width="11.125" style="248" customWidth="1"/>
    <col min="2281" max="2522" width="8.875" style="248"/>
    <col min="2523" max="2523" width="5.625" style="248" bestFit="1" customWidth="1"/>
    <col min="2524" max="2524" width="15.25" style="248" customWidth="1"/>
    <col min="2525" max="2525" width="5.625" style="248" bestFit="1" customWidth="1"/>
    <col min="2526" max="2526" width="8.875" style="248"/>
    <col min="2527" max="2530" width="9.625" style="248" customWidth="1"/>
    <col min="2531" max="2531" width="9.5" style="248" bestFit="1" customWidth="1"/>
    <col min="2532" max="2535" width="9.625" style="248" customWidth="1"/>
    <col min="2536" max="2536" width="11.125" style="248" customWidth="1"/>
    <col min="2537" max="2778" width="8.875" style="248"/>
    <col min="2779" max="2779" width="5.625" style="248" bestFit="1" customWidth="1"/>
    <col min="2780" max="2780" width="15.25" style="248" customWidth="1"/>
    <col min="2781" max="2781" width="5.625" style="248" bestFit="1" customWidth="1"/>
    <col min="2782" max="2782" width="8.875" style="248"/>
    <col min="2783" max="2786" width="9.625" style="248" customWidth="1"/>
    <col min="2787" max="2787" width="9.5" style="248" bestFit="1" customWidth="1"/>
    <col min="2788" max="2791" width="9.625" style="248" customWidth="1"/>
    <col min="2792" max="2792" width="11.125" style="248" customWidth="1"/>
    <col min="2793" max="3034" width="8.875" style="248"/>
    <col min="3035" max="3035" width="5.625" style="248" bestFit="1" customWidth="1"/>
    <col min="3036" max="3036" width="15.25" style="248" customWidth="1"/>
    <col min="3037" max="3037" width="5.625" style="248" bestFit="1" customWidth="1"/>
    <col min="3038" max="3038" width="8.875" style="248"/>
    <col min="3039" max="3042" width="9.625" style="248" customWidth="1"/>
    <col min="3043" max="3043" width="9.5" style="248" bestFit="1" customWidth="1"/>
    <col min="3044" max="3047" width="9.625" style="248" customWidth="1"/>
    <col min="3048" max="3048" width="11.125" style="248" customWidth="1"/>
    <col min="3049" max="3290" width="8.875" style="248"/>
    <col min="3291" max="3291" width="5.625" style="248" bestFit="1" customWidth="1"/>
    <col min="3292" max="3292" width="15.25" style="248" customWidth="1"/>
    <col min="3293" max="3293" width="5.625" style="248" bestFit="1" customWidth="1"/>
    <col min="3294" max="3294" width="8.875" style="248"/>
    <col min="3295" max="3298" width="9.625" style="248" customWidth="1"/>
    <col min="3299" max="3299" width="9.5" style="248" bestFit="1" customWidth="1"/>
    <col min="3300" max="3303" width="9.625" style="248" customWidth="1"/>
    <col min="3304" max="3304" width="11.125" style="248" customWidth="1"/>
    <col min="3305" max="3546" width="8.875" style="248"/>
    <col min="3547" max="3547" width="5.625" style="248" bestFit="1" customWidth="1"/>
    <col min="3548" max="3548" width="15.25" style="248" customWidth="1"/>
    <col min="3549" max="3549" width="5.625" style="248" bestFit="1" customWidth="1"/>
    <col min="3550" max="3550" width="8.875" style="248"/>
    <col min="3551" max="3554" width="9.625" style="248" customWidth="1"/>
    <col min="3555" max="3555" width="9.5" style="248" bestFit="1" customWidth="1"/>
    <col min="3556" max="3559" width="9.625" style="248" customWidth="1"/>
    <col min="3560" max="3560" width="11.125" style="248" customWidth="1"/>
    <col min="3561" max="3802" width="8.875" style="248"/>
    <col min="3803" max="3803" width="5.625" style="248" bestFit="1" customWidth="1"/>
    <col min="3804" max="3804" width="15.25" style="248" customWidth="1"/>
    <col min="3805" max="3805" width="5.625" style="248" bestFit="1" customWidth="1"/>
    <col min="3806" max="3806" width="8.875" style="248"/>
    <col min="3807" max="3810" width="9.625" style="248" customWidth="1"/>
    <col min="3811" max="3811" width="9.5" style="248" bestFit="1" customWidth="1"/>
    <col min="3812" max="3815" width="9.625" style="248" customWidth="1"/>
    <col min="3816" max="3816" width="11.125" style="248" customWidth="1"/>
    <col min="3817" max="4058" width="8.875" style="248"/>
    <col min="4059" max="4059" width="5.625" style="248" bestFit="1" customWidth="1"/>
    <col min="4060" max="4060" width="15.25" style="248" customWidth="1"/>
    <col min="4061" max="4061" width="5.625" style="248" bestFit="1" customWidth="1"/>
    <col min="4062" max="4062" width="8.875" style="248"/>
    <col min="4063" max="4066" width="9.625" style="248" customWidth="1"/>
    <col min="4067" max="4067" width="9.5" style="248" bestFit="1" customWidth="1"/>
    <col min="4068" max="4071" width="9.625" style="248" customWidth="1"/>
    <col min="4072" max="4072" width="11.125" style="248" customWidth="1"/>
    <col min="4073" max="4314" width="8.875" style="248"/>
    <col min="4315" max="4315" width="5.625" style="248" bestFit="1" customWidth="1"/>
    <col min="4316" max="4316" width="15.25" style="248" customWidth="1"/>
    <col min="4317" max="4317" width="5.625" style="248" bestFit="1" customWidth="1"/>
    <col min="4318" max="4318" width="8.875" style="248"/>
    <col min="4319" max="4322" width="9.625" style="248" customWidth="1"/>
    <col min="4323" max="4323" width="9.5" style="248" bestFit="1" customWidth="1"/>
    <col min="4324" max="4327" width="9.625" style="248" customWidth="1"/>
    <col min="4328" max="4328" width="11.125" style="248" customWidth="1"/>
    <col min="4329" max="4570" width="8.875" style="248"/>
    <col min="4571" max="4571" width="5.625" style="248" bestFit="1" customWidth="1"/>
    <col min="4572" max="4572" width="15.25" style="248" customWidth="1"/>
    <col min="4573" max="4573" width="5.625" style="248" bestFit="1" customWidth="1"/>
    <col min="4574" max="4574" width="8.875" style="248"/>
    <col min="4575" max="4578" width="9.625" style="248" customWidth="1"/>
    <col min="4579" max="4579" width="9.5" style="248" bestFit="1" customWidth="1"/>
    <col min="4580" max="4583" width="9.625" style="248" customWidth="1"/>
    <col min="4584" max="4584" width="11.125" style="248" customWidth="1"/>
    <col min="4585" max="4826" width="8.875" style="248"/>
    <col min="4827" max="4827" width="5.625" style="248" bestFit="1" customWidth="1"/>
    <col min="4828" max="4828" width="15.25" style="248" customWidth="1"/>
    <col min="4829" max="4829" width="5.625" style="248" bestFit="1" customWidth="1"/>
    <col min="4830" max="4830" width="8.875" style="248"/>
    <col min="4831" max="4834" width="9.625" style="248" customWidth="1"/>
    <col min="4835" max="4835" width="9.5" style="248" bestFit="1" customWidth="1"/>
    <col min="4836" max="4839" width="9.625" style="248" customWidth="1"/>
    <col min="4840" max="4840" width="11.125" style="248" customWidth="1"/>
    <col min="4841" max="5082" width="8.875" style="248"/>
    <col min="5083" max="5083" width="5.625" style="248" bestFit="1" customWidth="1"/>
    <col min="5084" max="5084" width="15.25" style="248" customWidth="1"/>
    <col min="5085" max="5085" width="5.625" style="248" bestFit="1" customWidth="1"/>
    <col min="5086" max="5086" width="8.875" style="248"/>
    <col min="5087" max="5090" width="9.625" style="248" customWidth="1"/>
    <col min="5091" max="5091" width="9.5" style="248" bestFit="1" customWidth="1"/>
    <col min="5092" max="5095" width="9.625" style="248" customWidth="1"/>
    <col min="5096" max="5096" width="11.125" style="248" customWidth="1"/>
    <col min="5097" max="5338" width="8.875" style="248"/>
    <col min="5339" max="5339" width="5.625" style="248" bestFit="1" customWidth="1"/>
    <col min="5340" max="5340" width="15.25" style="248" customWidth="1"/>
    <col min="5341" max="5341" width="5.625" style="248" bestFit="1" customWidth="1"/>
    <col min="5342" max="5342" width="8.875" style="248"/>
    <col min="5343" max="5346" width="9.625" style="248" customWidth="1"/>
    <col min="5347" max="5347" width="9.5" style="248" bestFit="1" customWidth="1"/>
    <col min="5348" max="5351" width="9.625" style="248" customWidth="1"/>
    <col min="5352" max="5352" width="11.125" style="248" customWidth="1"/>
    <col min="5353" max="5594" width="8.875" style="248"/>
    <col min="5595" max="5595" width="5.625" style="248" bestFit="1" customWidth="1"/>
    <col min="5596" max="5596" width="15.25" style="248" customWidth="1"/>
    <col min="5597" max="5597" width="5.625" style="248" bestFit="1" customWidth="1"/>
    <col min="5598" max="5598" width="8.875" style="248"/>
    <col min="5599" max="5602" width="9.625" style="248" customWidth="1"/>
    <col min="5603" max="5603" width="9.5" style="248" bestFit="1" customWidth="1"/>
    <col min="5604" max="5607" width="9.625" style="248" customWidth="1"/>
    <col min="5608" max="5608" width="11.125" style="248" customWidth="1"/>
    <col min="5609" max="5850" width="8.875" style="248"/>
    <col min="5851" max="5851" width="5.625" style="248" bestFit="1" customWidth="1"/>
    <col min="5852" max="5852" width="15.25" style="248" customWidth="1"/>
    <col min="5853" max="5853" width="5.625" style="248" bestFit="1" customWidth="1"/>
    <col min="5854" max="5854" width="8.875" style="248"/>
    <col min="5855" max="5858" width="9.625" style="248" customWidth="1"/>
    <col min="5859" max="5859" width="9.5" style="248" bestFit="1" customWidth="1"/>
    <col min="5860" max="5863" width="9.625" style="248" customWidth="1"/>
    <col min="5864" max="5864" width="11.125" style="248" customWidth="1"/>
    <col min="5865" max="6106" width="8.875" style="248"/>
    <col min="6107" max="6107" width="5.625" style="248" bestFit="1" customWidth="1"/>
    <col min="6108" max="6108" width="15.25" style="248" customWidth="1"/>
    <col min="6109" max="6109" width="5.625" style="248" bestFit="1" customWidth="1"/>
    <col min="6110" max="6110" width="8.875" style="248"/>
    <col min="6111" max="6114" width="9.625" style="248" customWidth="1"/>
    <col min="6115" max="6115" width="9.5" style="248" bestFit="1" customWidth="1"/>
    <col min="6116" max="6119" width="9.625" style="248" customWidth="1"/>
    <col min="6120" max="6120" width="11.125" style="248" customWidth="1"/>
    <col min="6121" max="6362" width="8.875" style="248"/>
    <col min="6363" max="6363" width="5.625" style="248" bestFit="1" customWidth="1"/>
    <col min="6364" max="6364" width="15.25" style="248" customWidth="1"/>
    <col min="6365" max="6365" width="5.625" style="248" bestFit="1" customWidth="1"/>
    <col min="6366" max="6366" width="8.875" style="248"/>
    <col min="6367" max="6370" width="9.625" style="248" customWidth="1"/>
    <col min="6371" max="6371" width="9.5" style="248" bestFit="1" customWidth="1"/>
    <col min="6372" max="6375" width="9.625" style="248" customWidth="1"/>
    <col min="6376" max="6376" width="11.125" style="248" customWidth="1"/>
    <col min="6377" max="6618" width="8.875" style="248"/>
    <col min="6619" max="6619" width="5.625" style="248" bestFit="1" customWidth="1"/>
    <col min="6620" max="6620" width="15.25" style="248" customWidth="1"/>
    <col min="6621" max="6621" width="5.625" style="248" bestFit="1" customWidth="1"/>
    <col min="6622" max="6622" width="8.875" style="248"/>
    <col min="6623" max="6626" width="9.625" style="248" customWidth="1"/>
    <col min="6627" max="6627" width="9.5" style="248" bestFit="1" customWidth="1"/>
    <col min="6628" max="6631" width="9.625" style="248" customWidth="1"/>
    <col min="6632" max="6632" width="11.125" style="248" customWidth="1"/>
    <col min="6633" max="6874" width="8.875" style="248"/>
    <col min="6875" max="6875" width="5.625" style="248" bestFit="1" customWidth="1"/>
    <col min="6876" max="6876" width="15.25" style="248" customWidth="1"/>
    <col min="6877" max="6877" width="5.625" style="248" bestFit="1" customWidth="1"/>
    <col min="6878" max="6878" width="8.875" style="248"/>
    <col min="6879" max="6882" width="9.625" style="248" customWidth="1"/>
    <col min="6883" max="6883" width="9.5" style="248" bestFit="1" customWidth="1"/>
    <col min="6884" max="6887" width="9.625" style="248" customWidth="1"/>
    <col min="6888" max="6888" width="11.125" style="248" customWidth="1"/>
    <col min="6889" max="7130" width="8.875" style="248"/>
    <col min="7131" max="7131" width="5.625" style="248" bestFit="1" customWidth="1"/>
    <col min="7132" max="7132" width="15.25" style="248" customWidth="1"/>
    <col min="7133" max="7133" width="5.625" style="248" bestFit="1" customWidth="1"/>
    <col min="7134" max="7134" width="8.875" style="248"/>
    <col min="7135" max="7138" width="9.625" style="248" customWidth="1"/>
    <col min="7139" max="7139" width="9.5" style="248" bestFit="1" customWidth="1"/>
    <col min="7140" max="7143" width="9.625" style="248" customWidth="1"/>
    <col min="7144" max="7144" width="11.125" style="248" customWidth="1"/>
    <col min="7145" max="7386" width="8.875" style="248"/>
    <col min="7387" max="7387" width="5.625" style="248" bestFit="1" customWidth="1"/>
    <col min="7388" max="7388" width="15.25" style="248" customWidth="1"/>
    <col min="7389" max="7389" width="5.625" style="248" bestFit="1" customWidth="1"/>
    <col min="7390" max="7390" width="8.875" style="248"/>
    <col min="7391" max="7394" width="9.625" style="248" customWidth="1"/>
    <col min="7395" max="7395" width="9.5" style="248" bestFit="1" customWidth="1"/>
    <col min="7396" max="7399" width="9.625" style="248" customWidth="1"/>
    <col min="7400" max="7400" width="11.125" style="248" customWidth="1"/>
    <col min="7401" max="7642" width="8.875" style="248"/>
    <col min="7643" max="7643" width="5.625" style="248" bestFit="1" customWidth="1"/>
    <col min="7644" max="7644" width="15.25" style="248" customWidth="1"/>
    <col min="7645" max="7645" width="5.625" style="248" bestFit="1" customWidth="1"/>
    <col min="7646" max="7646" width="8.875" style="248"/>
    <col min="7647" max="7650" width="9.625" style="248" customWidth="1"/>
    <col min="7651" max="7651" width="9.5" style="248" bestFit="1" customWidth="1"/>
    <col min="7652" max="7655" width="9.625" style="248" customWidth="1"/>
    <col min="7656" max="7656" width="11.125" style="248" customWidth="1"/>
    <col min="7657" max="7898" width="8.875" style="248"/>
    <col min="7899" max="7899" width="5.625" style="248" bestFit="1" customWidth="1"/>
    <col min="7900" max="7900" width="15.25" style="248" customWidth="1"/>
    <col min="7901" max="7901" width="5.625" style="248" bestFit="1" customWidth="1"/>
    <col min="7902" max="7902" width="8.875" style="248"/>
    <col min="7903" max="7906" width="9.625" style="248" customWidth="1"/>
    <col min="7907" max="7907" width="9.5" style="248" bestFit="1" customWidth="1"/>
    <col min="7908" max="7911" width="9.625" style="248" customWidth="1"/>
    <col min="7912" max="7912" width="11.125" style="248" customWidth="1"/>
    <col min="7913" max="8154" width="8.875" style="248"/>
    <col min="8155" max="8155" width="5.625" style="248" bestFit="1" customWidth="1"/>
    <col min="8156" max="8156" width="15.25" style="248" customWidth="1"/>
    <col min="8157" max="8157" width="5.625" style="248" bestFit="1" customWidth="1"/>
    <col min="8158" max="8158" width="8.875" style="248"/>
    <col min="8159" max="8162" width="9.625" style="248" customWidth="1"/>
    <col min="8163" max="8163" width="9.5" style="248" bestFit="1" customWidth="1"/>
    <col min="8164" max="8167" width="9.625" style="248" customWidth="1"/>
    <col min="8168" max="8168" width="11.125" style="248" customWidth="1"/>
    <col min="8169" max="8410" width="8.875" style="248"/>
    <col min="8411" max="8411" width="5.625" style="248" bestFit="1" customWidth="1"/>
    <col min="8412" max="8412" width="15.25" style="248" customWidth="1"/>
    <col min="8413" max="8413" width="5.625" style="248" bestFit="1" customWidth="1"/>
    <col min="8414" max="8414" width="8.875" style="248"/>
    <col min="8415" max="8418" width="9.625" style="248" customWidth="1"/>
    <col min="8419" max="8419" width="9.5" style="248" bestFit="1" customWidth="1"/>
    <col min="8420" max="8423" width="9.625" style="248" customWidth="1"/>
    <col min="8424" max="8424" width="11.125" style="248" customWidth="1"/>
    <col min="8425" max="8666" width="8.875" style="248"/>
    <col min="8667" max="8667" width="5.625" style="248" bestFit="1" customWidth="1"/>
    <col min="8668" max="8668" width="15.25" style="248" customWidth="1"/>
    <col min="8669" max="8669" width="5.625" style="248" bestFit="1" customWidth="1"/>
    <col min="8670" max="8670" width="8.875" style="248"/>
    <col min="8671" max="8674" width="9.625" style="248" customWidth="1"/>
    <col min="8675" max="8675" width="9.5" style="248" bestFit="1" customWidth="1"/>
    <col min="8676" max="8679" width="9.625" style="248" customWidth="1"/>
    <col min="8680" max="8680" width="11.125" style="248" customWidth="1"/>
    <col min="8681" max="8922" width="8.875" style="248"/>
    <col min="8923" max="8923" width="5.625" style="248" bestFit="1" customWidth="1"/>
    <col min="8924" max="8924" width="15.25" style="248" customWidth="1"/>
    <col min="8925" max="8925" width="5.625" style="248" bestFit="1" customWidth="1"/>
    <col min="8926" max="8926" width="8.875" style="248"/>
    <col min="8927" max="8930" width="9.625" style="248" customWidth="1"/>
    <col min="8931" max="8931" width="9.5" style="248" bestFit="1" customWidth="1"/>
    <col min="8932" max="8935" width="9.625" style="248" customWidth="1"/>
    <col min="8936" max="8936" width="11.125" style="248" customWidth="1"/>
    <col min="8937" max="9178" width="8.875" style="248"/>
    <col min="9179" max="9179" width="5.625" style="248" bestFit="1" customWidth="1"/>
    <col min="9180" max="9180" width="15.25" style="248" customWidth="1"/>
    <col min="9181" max="9181" width="5.625" style="248" bestFit="1" customWidth="1"/>
    <col min="9182" max="9182" width="8.875" style="248"/>
    <col min="9183" max="9186" width="9.625" style="248" customWidth="1"/>
    <col min="9187" max="9187" width="9.5" style="248" bestFit="1" customWidth="1"/>
    <col min="9188" max="9191" width="9.625" style="248" customWidth="1"/>
    <col min="9192" max="9192" width="11.125" style="248" customWidth="1"/>
    <col min="9193" max="9434" width="8.875" style="248"/>
    <col min="9435" max="9435" width="5.625" style="248" bestFit="1" customWidth="1"/>
    <col min="9436" max="9436" width="15.25" style="248" customWidth="1"/>
    <col min="9437" max="9437" width="5.625" style="248" bestFit="1" customWidth="1"/>
    <col min="9438" max="9438" width="8.875" style="248"/>
    <col min="9439" max="9442" width="9.625" style="248" customWidth="1"/>
    <col min="9443" max="9443" width="9.5" style="248" bestFit="1" customWidth="1"/>
    <col min="9444" max="9447" width="9.625" style="248" customWidth="1"/>
    <col min="9448" max="9448" width="11.125" style="248" customWidth="1"/>
    <col min="9449" max="9690" width="8.875" style="248"/>
    <col min="9691" max="9691" width="5.625" style="248" bestFit="1" customWidth="1"/>
    <col min="9692" max="9692" width="15.25" style="248" customWidth="1"/>
    <col min="9693" max="9693" width="5.625" style="248" bestFit="1" customWidth="1"/>
    <col min="9694" max="9694" width="8.875" style="248"/>
    <col min="9695" max="9698" width="9.625" style="248" customWidth="1"/>
    <col min="9699" max="9699" width="9.5" style="248" bestFit="1" customWidth="1"/>
    <col min="9700" max="9703" width="9.625" style="248" customWidth="1"/>
    <col min="9704" max="9704" width="11.125" style="248" customWidth="1"/>
    <col min="9705" max="9946" width="8.875" style="248"/>
    <col min="9947" max="9947" width="5.625" style="248" bestFit="1" customWidth="1"/>
    <col min="9948" max="9948" width="15.25" style="248" customWidth="1"/>
    <col min="9949" max="9949" width="5.625" style="248" bestFit="1" customWidth="1"/>
    <col min="9950" max="9950" width="8.875" style="248"/>
    <col min="9951" max="9954" width="9.625" style="248" customWidth="1"/>
    <col min="9955" max="9955" width="9.5" style="248" bestFit="1" customWidth="1"/>
    <col min="9956" max="9959" width="9.625" style="248" customWidth="1"/>
    <col min="9960" max="9960" width="11.125" style="248" customWidth="1"/>
    <col min="9961" max="10202" width="8.875" style="248"/>
    <col min="10203" max="10203" width="5.625" style="248" bestFit="1" customWidth="1"/>
    <col min="10204" max="10204" width="15.25" style="248" customWidth="1"/>
    <col min="10205" max="10205" width="5.625" style="248" bestFit="1" customWidth="1"/>
    <col min="10206" max="10206" width="8.875" style="248"/>
    <col min="10207" max="10210" width="9.625" style="248" customWidth="1"/>
    <col min="10211" max="10211" width="9.5" style="248" bestFit="1" customWidth="1"/>
    <col min="10212" max="10215" width="9.625" style="248" customWidth="1"/>
    <col min="10216" max="10216" width="11.125" style="248" customWidth="1"/>
    <col min="10217" max="10458" width="8.875" style="248"/>
    <col min="10459" max="10459" width="5.625" style="248" bestFit="1" customWidth="1"/>
    <col min="10460" max="10460" width="15.25" style="248" customWidth="1"/>
    <col min="10461" max="10461" width="5.625" style="248" bestFit="1" customWidth="1"/>
    <col min="10462" max="10462" width="8.875" style="248"/>
    <col min="10463" max="10466" width="9.625" style="248" customWidth="1"/>
    <col min="10467" max="10467" width="9.5" style="248" bestFit="1" customWidth="1"/>
    <col min="10468" max="10471" width="9.625" style="248" customWidth="1"/>
    <col min="10472" max="10472" width="11.125" style="248" customWidth="1"/>
    <col min="10473" max="10714" width="8.875" style="248"/>
    <col min="10715" max="10715" width="5.625" style="248" bestFit="1" customWidth="1"/>
    <col min="10716" max="10716" width="15.25" style="248" customWidth="1"/>
    <col min="10717" max="10717" width="5.625" style="248" bestFit="1" customWidth="1"/>
    <col min="10718" max="10718" width="8.875" style="248"/>
    <col min="10719" max="10722" width="9.625" style="248" customWidth="1"/>
    <col min="10723" max="10723" width="9.5" style="248" bestFit="1" customWidth="1"/>
    <col min="10724" max="10727" width="9.625" style="248" customWidth="1"/>
    <col min="10728" max="10728" width="11.125" style="248" customWidth="1"/>
    <col min="10729" max="10970" width="8.875" style="248"/>
    <col min="10971" max="10971" width="5.625" style="248" bestFit="1" customWidth="1"/>
    <col min="10972" max="10972" width="15.25" style="248" customWidth="1"/>
    <col min="10973" max="10973" width="5.625" style="248" bestFit="1" customWidth="1"/>
    <col min="10974" max="10974" width="8.875" style="248"/>
    <col min="10975" max="10978" width="9.625" style="248" customWidth="1"/>
    <col min="10979" max="10979" width="9.5" style="248" bestFit="1" customWidth="1"/>
    <col min="10980" max="10983" width="9.625" style="248" customWidth="1"/>
    <col min="10984" max="10984" width="11.125" style="248" customWidth="1"/>
    <col min="10985" max="11226" width="8.875" style="248"/>
    <col min="11227" max="11227" width="5.625" style="248" bestFit="1" customWidth="1"/>
    <col min="11228" max="11228" width="15.25" style="248" customWidth="1"/>
    <col min="11229" max="11229" width="5.625" style="248" bestFit="1" customWidth="1"/>
    <col min="11230" max="11230" width="8.875" style="248"/>
    <col min="11231" max="11234" width="9.625" style="248" customWidth="1"/>
    <col min="11235" max="11235" width="9.5" style="248" bestFit="1" customWidth="1"/>
    <col min="11236" max="11239" width="9.625" style="248" customWidth="1"/>
    <col min="11240" max="11240" width="11.125" style="248" customWidth="1"/>
    <col min="11241" max="11482" width="8.875" style="248"/>
    <col min="11483" max="11483" width="5.625" style="248" bestFit="1" customWidth="1"/>
    <col min="11484" max="11484" width="15.25" style="248" customWidth="1"/>
    <col min="11485" max="11485" width="5.625" style="248" bestFit="1" customWidth="1"/>
    <col min="11486" max="11486" width="8.875" style="248"/>
    <col min="11487" max="11490" width="9.625" style="248" customWidth="1"/>
    <col min="11491" max="11491" width="9.5" style="248" bestFit="1" customWidth="1"/>
    <col min="11492" max="11495" width="9.625" style="248" customWidth="1"/>
    <col min="11496" max="11496" width="11.125" style="248" customWidth="1"/>
    <col min="11497" max="11738" width="8.875" style="248"/>
    <col min="11739" max="11739" width="5.625" style="248" bestFit="1" customWidth="1"/>
    <col min="11740" max="11740" width="15.25" style="248" customWidth="1"/>
    <col min="11741" max="11741" width="5.625" style="248" bestFit="1" customWidth="1"/>
    <col min="11742" max="11742" width="8.875" style="248"/>
    <col min="11743" max="11746" width="9.625" style="248" customWidth="1"/>
    <col min="11747" max="11747" width="9.5" style="248" bestFit="1" customWidth="1"/>
    <col min="11748" max="11751" width="9.625" style="248" customWidth="1"/>
    <col min="11752" max="11752" width="11.125" style="248" customWidth="1"/>
    <col min="11753" max="11994" width="8.875" style="248"/>
    <col min="11995" max="11995" width="5.625" style="248" bestFit="1" customWidth="1"/>
    <col min="11996" max="11996" width="15.25" style="248" customWidth="1"/>
    <col min="11997" max="11997" width="5.625" style="248" bestFit="1" customWidth="1"/>
    <col min="11998" max="11998" width="8.875" style="248"/>
    <col min="11999" max="12002" width="9.625" style="248" customWidth="1"/>
    <col min="12003" max="12003" width="9.5" style="248" bestFit="1" customWidth="1"/>
    <col min="12004" max="12007" width="9.625" style="248" customWidth="1"/>
    <col min="12008" max="12008" width="11.125" style="248" customWidth="1"/>
    <col min="12009" max="12250" width="8.875" style="248"/>
    <col min="12251" max="12251" width="5.625" style="248" bestFit="1" customWidth="1"/>
    <col min="12252" max="12252" width="15.25" style="248" customWidth="1"/>
    <col min="12253" max="12253" width="5.625" style="248" bestFit="1" customWidth="1"/>
    <col min="12254" max="12254" width="8.875" style="248"/>
    <col min="12255" max="12258" width="9.625" style="248" customWidth="1"/>
    <col min="12259" max="12259" width="9.5" style="248" bestFit="1" customWidth="1"/>
    <col min="12260" max="12263" width="9.625" style="248" customWidth="1"/>
    <col min="12264" max="12264" width="11.125" style="248" customWidth="1"/>
    <col min="12265" max="12506" width="8.875" style="248"/>
    <col min="12507" max="12507" width="5.625" style="248" bestFit="1" customWidth="1"/>
    <col min="12508" max="12508" width="15.25" style="248" customWidth="1"/>
    <col min="12509" max="12509" width="5.625" style="248" bestFit="1" customWidth="1"/>
    <col min="12510" max="12510" width="8.875" style="248"/>
    <col min="12511" max="12514" width="9.625" style="248" customWidth="1"/>
    <col min="12515" max="12515" width="9.5" style="248" bestFit="1" customWidth="1"/>
    <col min="12516" max="12519" width="9.625" style="248" customWidth="1"/>
    <col min="12520" max="12520" width="11.125" style="248" customWidth="1"/>
    <col min="12521" max="12762" width="8.875" style="248"/>
    <col min="12763" max="12763" width="5.625" style="248" bestFit="1" customWidth="1"/>
    <col min="12764" max="12764" width="15.25" style="248" customWidth="1"/>
    <col min="12765" max="12765" width="5.625" style="248" bestFit="1" customWidth="1"/>
    <col min="12766" max="12766" width="8.875" style="248"/>
    <col min="12767" max="12770" width="9.625" style="248" customWidth="1"/>
    <col min="12771" max="12771" width="9.5" style="248" bestFit="1" customWidth="1"/>
    <col min="12772" max="12775" width="9.625" style="248" customWidth="1"/>
    <col min="12776" max="12776" width="11.125" style="248" customWidth="1"/>
    <col min="12777" max="13018" width="8.875" style="248"/>
    <col min="13019" max="13019" width="5.625" style="248" bestFit="1" customWidth="1"/>
    <col min="13020" max="13020" width="15.25" style="248" customWidth="1"/>
    <col min="13021" max="13021" width="5.625" style="248" bestFit="1" customWidth="1"/>
    <col min="13022" max="13022" width="8.875" style="248"/>
    <col min="13023" max="13026" width="9.625" style="248" customWidth="1"/>
    <col min="13027" max="13027" width="9.5" style="248" bestFit="1" customWidth="1"/>
    <col min="13028" max="13031" width="9.625" style="248" customWidth="1"/>
    <col min="13032" max="13032" width="11.125" style="248" customWidth="1"/>
    <col min="13033" max="13274" width="8.875" style="248"/>
    <col min="13275" max="13275" width="5.625" style="248" bestFit="1" customWidth="1"/>
    <col min="13276" max="13276" width="15.25" style="248" customWidth="1"/>
    <col min="13277" max="13277" width="5.625" style="248" bestFit="1" customWidth="1"/>
    <col min="13278" max="13278" width="8.875" style="248"/>
    <col min="13279" max="13282" width="9.625" style="248" customWidth="1"/>
    <col min="13283" max="13283" width="9.5" style="248" bestFit="1" customWidth="1"/>
    <col min="13284" max="13287" width="9.625" style="248" customWidth="1"/>
    <col min="13288" max="13288" width="11.125" style="248" customWidth="1"/>
    <col min="13289" max="13530" width="8.875" style="248"/>
    <col min="13531" max="13531" width="5.625" style="248" bestFit="1" customWidth="1"/>
    <col min="13532" max="13532" width="15.25" style="248" customWidth="1"/>
    <col min="13533" max="13533" width="5.625" style="248" bestFit="1" customWidth="1"/>
    <col min="13534" max="13534" width="8.875" style="248"/>
    <col min="13535" max="13538" width="9.625" style="248" customWidth="1"/>
    <col min="13539" max="13539" width="9.5" style="248" bestFit="1" customWidth="1"/>
    <col min="13540" max="13543" width="9.625" style="248" customWidth="1"/>
    <col min="13544" max="13544" width="11.125" style="248" customWidth="1"/>
    <col min="13545" max="13786" width="8.875" style="248"/>
    <col min="13787" max="13787" width="5.625" style="248" bestFit="1" customWidth="1"/>
    <col min="13788" max="13788" width="15.25" style="248" customWidth="1"/>
    <col min="13789" max="13789" width="5.625" style="248" bestFit="1" customWidth="1"/>
    <col min="13790" max="13790" width="8.875" style="248"/>
    <col min="13791" max="13794" width="9.625" style="248" customWidth="1"/>
    <col min="13795" max="13795" width="9.5" style="248" bestFit="1" customWidth="1"/>
    <col min="13796" max="13799" width="9.625" style="248" customWidth="1"/>
    <col min="13800" max="13800" width="11.125" style="248" customWidth="1"/>
    <col min="13801" max="14042" width="8.875" style="248"/>
    <col min="14043" max="14043" width="5.625" style="248" bestFit="1" customWidth="1"/>
    <col min="14044" max="14044" width="15.25" style="248" customWidth="1"/>
    <col min="14045" max="14045" width="5.625" style="248" bestFit="1" customWidth="1"/>
    <col min="14046" max="14046" width="8.875" style="248"/>
    <col min="14047" max="14050" width="9.625" style="248" customWidth="1"/>
    <col min="14051" max="14051" width="9.5" style="248" bestFit="1" customWidth="1"/>
    <col min="14052" max="14055" width="9.625" style="248" customWidth="1"/>
    <col min="14056" max="14056" width="11.125" style="248" customWidth="1"/>
    <col min="14057" max="14298" width="8.875" style="248"/>
    <col min="14299" max="14299" width="5.625" style="248" bestFit="1" customWidth="1"/>
    <col min="14300" max="14300" width="15.25" style="248" customWidth="1"/>
    <col min="14301" max="14301" width="5.625" style="248" bestFit="1" customWidth="1"/>
    <col min="14302" max="14302" width="8.875" style="248"/>
    <col min="14303" max="14306" width="9.625" style="248" customWidth="1"/>
    <col min="14307" max="14307" width="9.5" style="248" bestFit="1" customWidth="1"/>
    <col min="14308" max="14311" width="9.625" style="248" customWidth="1"/>
    <col min="14312" max="14312" width="11.125" style="248" customWidth="1"/>
    <col min="14313" max="14554" width="8.875" style="248"/>
    <col min="14555" max="14555" width="5.625" style="248" bestFit="1" customWidth="1"/>
    <col min="14556" max="14556" width="15.25" style="248" customWidth="1"/>
    <col min="14557" max="14557" width="5.625" style="248" bestFit="1" customWidth="1"/>
    <col min="14558" max="14558" width="8.875" style="248"/>
    <col min="14559" max="14562" width="9.625" style="248" customWidth="1"/>
    <col min="14563" max="14563" width="9.5" style="248" bestFit="1" customWidth="1"/>
    <col min="14564" max="14567" width="9.625" style="248" customWidth="1"/>
    <col min="14568" max="14568" width="11.125" style="248" customWidth="1"/>
    <col min="14569" max="14810" width="8.875" style="248"/>
    <col min="14811" max="14811" width="5.625" style="248" bestFit="1" customWidth="1"/>
    <col min="14812" max="14812" width="15.25" style="248" customWidth="1"/>
    <col min="14813" max="14813" width="5.625" style="248" bestFit="1" customWidth="1"/>
    <col min="14814" max="14814" width="8.875" style="248"/>
    <col min="14815" max="14818" width="9.625" style="248" customWidth="1"/>
    <col min="14819" max="14819" width="9.5" style="248" bestFit="1" customWidth="1"/>
    <col min="14820" max="14823" width="9.625" style="248" customWidth="1"/>
    <col min="14824" max="14824" width="11.125" style="248" customWidth="1"/>
    <col min="14825" max="15066" width="8.875" style="248"/>
    <col min="15067" max="15067" width="5.625" style="248" bestFit="1" customWidth="1"/>
    <col min="15068" max="15068" width="15.25" style="248" customWidth="1"/>
    <col min="15069" max="15069" width="5.625" style="248" bestFit="1" customWidth="1"/>
    <col min="15070" max="15070" width="8.875" style="248"/>
    <col min="15071" max="15074" width="9.625" style="248" customWidth="1"/>
    <col min="15075" max="15075" width="9.5" style="248" bestFit="1" customWidth="1"/>
    <col min="15076" max="15079" width="9.625" style="248" customWidth="1"/>
    <col min="15080" max="15080" width="11.125" style="248" customWidth="1"/>
    <col min="15081" max="15322" width="8.875" style="248"/>
    <col min="15323" max="15323" width="5.625" style="248" bestFit="1" customWidth="1"/>
    <col min="15324" max="15324" width="15.25" style="248" customWidth="1"/>
    <col min="15325" max="15325" width="5.625" style="248" bestFit="1" customWidth="1"/>
    <col min="15326" max="15326" width="8.875" style="248"/>
    <col min="15327" max="15330" width="9.625" style="248" customWidth="1"/>
    <col min="15331" max="15331" width="9.5" style="248" bestFit="1" customWidth="1"/>
    <col min="15332" max="15335" width="9.625" style="248" customWidth="1"/>
    <col min="15336" max="15336" width="11.125" style="248" customWidth="1"/>
    <col min="15337" max="15578" width="8.875" style="248"/>
    <col min="15579" max="15579" width="5.625" style="248" bestFit="1" customWidth="1"/>
    <col min="15580" max="15580" width="15.25" style="248" customWidth="1"/>
    <col min="15581" max="15581" width="5.625" style="248" bestFit="1" customWidth="1"/>
    <col min="15582" max="15582" width="8.875" style="248"/>
    <col min="15583" max="15586" width="9.625" style="248" customWidth="1"/>
    <col min="15587" max="15587" width="9.5" style="248" bestFit="1" customWidth="1"/>
    <col min="15588" max="15591" width="9.625" style="248" customWidth="1"/>
    <col min="15592" max="15592" width="11.125" style="248" customWidth="1"/>
    <col min="15593" max="15834" width="8.875" style="248"/>
    <col min="15835" max="15835" width="5.625" style="248" bestFit="1" customWidth="1"/>
    <col min="15836" max="15836" width="15.25" style="248" customWidth="1"/>
    <col min="15837" max="15837" width="5.625" style="248" bestFit="1" customWidth="1"/>
    <col min="15838" max="15838" width="8.875" style="248"/>
    <col min="15839" max="15842" width="9.625" style="248" customWidth="1"/>
    <col min="15843" max="15843" width="9.5" style="248" bestFit="1" customWidth="1"/>
    <col min="15844" max="15847" width="9.625" style="248" customWidth="1"/>
    <col min="15848" max="15848" width="11.125" style="248" customWidth="1"/>
    <col min="15849" max="16090" width="8.875" style="248"/>
    <col min="16091" max="16091" width="5.625" style="248" bestFit="1" customWidth="1"/>
    <col min="16092" max="16092" width="15.25" style="248" customWidth="1"/>
    <col min="16093" max="16093" width="5.625" style="248" bestFit="1" customWidth="1"/>
    <col min="16094" max="16094" width="8.875" style="248"/>
    <col min="16095" max="16098" width="9.625" style="248" customWidth="1"/>
    <col min="16099" max="16099" width="9.5" style="248" bestFit="1" customWidth="1"/>
    <col min="16100" max="16103" width="9.625" style="248" customWidth="1"/>
    <col min="16104" max="16104" width="11.125" style="248" customWidth="1"/>
    <col min="16105" max="16384" width="8.875" style="248"/>
  </cols>
  <sheetData>
    <row r="1" spans="1:13" s="229" customFormat="1" ht="13.5" customHeight="1">
      <c r="A1" s="226"/>
      <c r="B1" s="226"/>
      <c r="C1" s="226"/>
      <c r="D1" s="226"/>
      <c r="E1" s="226"/>
      <c r="F1" s="226"/>
      <c r="G1" s="226"/>
      <c r="I1" s="226"/>
      <c r="M1" s="230" t="s">
        <v>169</v>
      </c>
    </row>
    <row r="2" spans="1:13" ht="13.5" customHeight="1">
      <c r="A2" s="246" t="s">
        <v>168</v>
      </c>
    </row>
    <row r="3" spans="1:13" ht="13.5" customHeight="1">
      <c r="A3" s="248"/>
      <c r="D3" s="229" t="s">
        <v>567</v>
      </c>
    </row>
    <row r="4" spans="1:13" s="229" customFormat="1" ht="13.5" customHeight="1">
      <c r="A4" s="459" t="s">
        <v>152</v>
      </c>
      <c r="B4" s="462" t="s">
        <v>167</v>
      </c>
      <c r="C4" s="463"/>
      <c r="D4" s="468" t="s">
        <v>166</v>
      </c>
      <c r="E4" s="471" t="s">
        <v>165</v>
      </c>
      <c r="F4" s="471"/>
      <c r="G4" s="471"/>
      <c r="H4" s="471"/>
      <c r="I4" s="471" t="s">
        <v>164</v>
      </c>
      <c r="J4" s="471"/>
      <c r="K4" s="471"/>
      <c r="L4" s="471"/>
      <c r="M4" s="472"/>
    </row>
    <row r="5" spans="1:13" s="229" customFormat="1" ht="13.5" customHeight="1">
      <c r="A5" s="460"/>
      <c r="B5" s="464"/>
      <c r="C5" s="465"/>
      <c r="D5" s="469"/>
      <c r="E5" s="473" t="s">
        <v>163</v>
      </c>
      <c r="F5" s="249" t="s">
        <v>162</v>
      </c>
      <c r="G5" s="250" t="s">
        <v>161</v>
      </c>
      <c r="H5" s="474" t="s">
        <v>160</v>
      </c>
      <c r="I5" s="473" t="s">
        <v>163</v>
      </c>
      <c r="J5" s="249" t="s">
        <v>162</v>
      </c>
      <c r="K5" s="250" t="s">
        <v>161</v>
      </c>
      <c r="L5" s="476" t="s">
        <v>160</v>
      </c>
      <c r="M5" s="476" t="s">
        <v>159</v>
      </c>
    </row>
    <row r="6" spans="1:13" s="229" customFormat="1" ht="13.5" customHeight="1" thickBot="1">
      <c r="A6" s="461"/>
      <c r="B6" s="466"/>
      <c r="C6" s="467"/>
      <c r="D6" s="470"/>
      <c r="E6" s="453"/>
      <c r="F6" s="251">
        <v>2025</v>
      </c>
      <c r="G6" s="252" t="s">
        <v>596</v>
      </c>
      <c r="H6" s="475"/>
      <c r="I6" s="453"/>
      <c r="J6" s="251">
        <v>2025</v>
      </c>
      <c r="K6" s="252" t="s">
        <v>596</v>
      </c>
      <c r="L6" s="477"/>
      <c r="M6" s="477"/>
    </row>
    <row r="7" spans="1:13" s="229" customFormat="1" ht="13.5" customHeight="1" thickTop="1" thickBot="1">
      <c r="A7" s="457">
        <v>1</v>
      </c>
      <c r="B7" s="440" t="s">
        <v>254</v>
      </c>
      <c r="C7" s="458" t="s">
        <v>153</v>
      </c>
      <c r="D7" s="253" t="s">
        <v>158</v>
      </c>
      <c r="E7" s="254" t="s">
        <v>157</v>
      </c>
      <c r="F7" s="255"/>
      <c r="G7" s="256">
        <f>F7*12</f>
        <v>0</v>
      </c>
      <c r="H7" s="257">
        <f>F7+G7</f>
        <v>0</v>
      </c>
      <c r="I7" s="442" t="s">
        <v>156</v>
      </c>
      <c r="J7" s="255"/>
      <c r="K7" s="256"/>
      <c r="L7" s="257">
        <f>J7+K7</f>
        <v>0</v>
      </c>
      <c r="M7" s="444">
        <f>SUM(L7:L8)</f>
        <v>0</v>
      </c>
    </row>
    <row r="8" spans="1:13" s="229" customFormat="1" ht="13.5" customHeight="1" thickTop="1" thickBot="1">
      <c r="A8" s="457"/>
      <c r="B8" s="440"/>
      <c r="C8" s="458"/>
      <c r="D8" s="258" t="s">
        <v>400</v>
      </c>
      <c r="E8" s="259" t="s">
        <v>568</v>
      </c>
      <c r="F8" s="260"/>
      <c r="G8" s="261">
        <f t="shared" ref="G8:G69" si="0">F8*12</f>
        <v>0</v>
      </c>
      <c r="H8" s="262">
        <f t="shared" ref="H8:H69" si="1">F8+G8</f>
        <v>0</v>
      </c>
      <c r="I8" s="456"/>
      <c r="J8" s="260"/>
      <c r="K8" s="261">
        <f t="shared" ref="K8:K69" si="2">J8*12</f>
        <v>0</v>
      </c>
      <c r="L8" s="262">
        <f t="shared" ref="L8:L69" si="3">J8+K8</f>
        <v>0</v>
      </c>
      <c r="M8" s="454"/>
    </row>
    <row r="9" spans="1:13" s="229" customFormat="1" ht="13.5" customHeight="1" thickTop="1" thickBot="1">
      <c r="A9" s="438">
        <f>+A7+1</f>
        <v>2</v>
      </c>
      <c r="B9" s="440" t="s">
        <v>255</v>
      </c>
      <c r="C9" s="441" t="s">
        <v>153</v>
      </c>
      <c r="D9" s="253" t="s">
        <v>158</v>
      </c>
      <c r="E9" s="254" t="s">
        <v>157</v>
      </c>
      <c r="F9" s="255"/>
      <c r="G9" s="256">
        <f t="shared" si="0"/>
        <v>0</v>
      </c>
      <c r="H9" s="263">
        <f t="shared" si="1"/>
        <v>0</v>
      </c>
      <c r="I9" s="442" t="s">
        <v>156</v>
      </c>
      <c r="J9" s="255"/>
      <c r="K9" s="256">
        <f t="shared" si="2"/>
        <v>0</v>
      </c>
      <c r="L9" s="263">
        <f t="shared" si="3"/>
        <v>0</v>
      </c>
      <c r="M9" s="444">
        <f>SUM(L9:L10)</f>
        <v>0</v>
      </c>
    </row>
    <row r="10" spans="1:13" s="229" customFormat="1" ht="13.5" customHeight="1" thickTop="1" thickBot="1">
      <c r="A10" s="439"/>
      <c r="B10" s="440"/>
      <c r="C10" s="441"/>
      <c r="D10" s="264" t="s">
        <v>401</v>
      </c>
      <c r="E10" s="265" t="s">
        <v>568</v>
      </c>
      <c r="F10" s="266"/>
      <c r="G10" s="267">
        <f t="shared" si="0"/>
        <v>0</v>
      </c>
      <c r="H10" s="262">
        <f t="shared" si="1"/>
        <v>0</v>
      </c>
      <c r="I10" s="443"/>
      <c r="J10" s="266"/>
      <c r="K10" s="267">
        <f t="shared" si="2"/>
        <v>0</v>
      </c>
      <c r="L10" s="262">
        <f t="shared" si="3"/>
        <v>0</v>
      </c>
      <c r="M10" s="445"/>
    </row>
    <row r="11" spans="1:13" s="229" customFormat="1" ht="13.5" customHeight="1" thickTop="1" thickBot="1">
      <c r="A11" s="438">
        <f>+A9+1</f>
        <v>3</v>
      </c>
      <c r="B11" s="440" t="s">
        <v>256</v>
      </c>
      <c r="C11" s="441" t="s">
        <v>153</v>
      </c>
      <c r="D11" s="253" t="s">
        <v>158</v>
      </c>
      <c r="E11" s="254" t="s">
        <v>157</v>
      </c>
      <c r="F11" s="255"/>
      <c r="G11" s="256">
        <f t="shared" si="0"/>
        <v>0</v>
      </c>
      <c r="H11" s="263">
        <f t="shared" si="1"/>
        <v>0</v>
      </c>
      <c r="I11" s="442" t="s">
        <v>156</v>
      </c>
      <c r="J11" s="255"/>
      <c r="K11" s="256">
        <f t="shared" si="2"/>
        <v>0</v>
      </c>
      <c r="L11" s="263">
        <f t="shared" si="3"/>
        <v>0</v>
      </c>
      <c r="M11" s="444">
        <f>SUM(L11:L12)</f>
        <v>0</v>
      </c>
    </row>
    <row r="12" spans="1:13" s="229" customFormat="1" ht="13.5" customHeight="1" thickTop="1" thickBot="1">
      <c r="A12" s="439"/>
      <c r="B12" s="440"/>
      <c r="C12" s="441"/>
      <c r="D12" s="264" t="s">
        <v>401</v>
      </c>
      <c r="E12" s="265" t="s">
        <v>568</v>
      </c>
      <c r="F12" s="266"/>
      <c r="G12" s="267">
        <f t="shared" si="0"/>
        <v>0</v>
      </c>
      <c r="H12" s="262">
        <f t="shared" si="1"/>
        <v>0</v>
      </c>
      <c r="I12" s="443"/>
      <c r="J12" s="266"/>
      <c r="K12" s="267">
        <f t="shared" si="2"/>
        <v>0</v>
      </c>
      <c r="L12" s="262">
        <f t="shared" si="3"/>
        <v>0</v>
      </c>
      <c r="M12" s="445"/>
    </row>
    <row r="13" spans="1:13" s="229" customFormat="1" ht="13.5" customHeight="1" thickTop="1" thickBot="1">
      <c r="A13" s="438">
        <f>+A11+1</f>
        <v>4</v>
      </c>
      <c r="B13" s="440" t="s">
        <v>257</v>
      </c>
      <c r="C13" s="441" t="s">
        <v>153</v>
      </c>
      <c r="D13" s="253" t="s">
        <v>158</v>
      </c>
      <c r="E13" s="254" t="s">
        <v>157</v>
      </c>
      <c r="F13" s="255"/>
      <c r="G13" s="256">
        <f t="shared" si="0"/>
        <v>0</v>
      </c>
      <c r="H13" s="263">
        <f t="shared" si="1"/>
        <v>0</v>
      </c>
      <c r="I13" s="442" t="s">
        <v>156</v>
      </c>
      <c r="J13" s="255"/>
      <c r="K13" s="256">
        <f t="shared" si="2"/>
        <v>0</v>
      </c>
      <c r="L13" s="263">
        <f t="shared" si="3"/>
        <v>0</v>
      </c>
      <c r="M13" s="444">
        <f>SUM(L13:L14)</f>
        <v>0</v>
      </c>
    </row>
    <row r="14" spans="1:13" s="229" customFormat="1" ht="13.5" customHeight="1" thickTop="1" thickBot="1">
      <c r="A14" s="439"/>
      <c r="B14" s="440"/>
      <c r="C14" s="441"/>
      <c r="D14" s="264" t="s">
        <v>400</v>
      </c>
      <c r="E14" s="265" t="s">
        <v>568</v>
      </c>
      <c r="F14" s="266"/>
      <c r="G14" s="267">
        <f t="shared" si="0"/>
        <v>0</v>
      </c>
      <c r="H14" s="262">
        <f t="shared" si="1"/>
        <v>0</v>
      </c>
      <c r="I14" s="443"/>
      <c r="J14" s="266"/>
      <c r="K14" s="267">
        <f t="shared" si="2"/>
        <v>0</v>
      </c>
      <c r="L14" s="262">
        <f t="shared" si="3"/>
        <v>0</v>
      </c>
      <c r="M14" s="445"/>
    </row>
    <row r="15" spans="1:13" s="229" customFormat="1" ht="13.5" customHeight="1" thickTop="1" thickBot="1">
      <c r="A15" s="438">
        <f>+A13+1</f>
        <v>5</v>
      </c>
      <c r="B15" s="440" t="s">
        <v>258</v>
      </c>
      <c r="C15" s="441" t="s">
        <v>153</v>
      </c>
      <c r="D15" s="253" t="s">
        <v>158</v>
      </c>
      <c r="E15" s="254" t="s">
        <v>157</v>
      </c>
      <c r="F15" s="255"/>
      <c r="G15" s="256">
        <f t="shared" si="0"/>
        <v>0</v>
      </c>
      <c r="H15" s="263">
        <f t="shared" si="1"/>
        <v>0</v>
      </c>
      <c r="I15" s="442" t="s">
        <v>156</v>
      </c>
      <c r="J15" s="255"/>
      <c r="K15" s="256">
        <f t="shared" si="2"/>
        <v>0</v>
      </c>
      <c r="L15" s="263">
        <f t="shared" si="3"/>
        <v>0</v>
      </c>
      <c r="M15" s="444">
        <f>SUM(L15:L16)</f>
        <v>0</v>
      </c>
    </row>
    <row r="16" spans="1:13" s="229" customFormat="1" ht="13.5" customHeight="1" thickTop="1" thickBot="1">
      <c r="A16" s="439"/>
      <c r="B16" s="440"/>
      <c r="C16" s="441"/>
      <c r="D16" s="264" t="s">
        <v>402</v>
      </c>
      <c r="E16" s="265" t="s">
        <v>568</v>
      </c>
      <c r="F16" s="266"/>
      <c r="G16" s="267">
        <f t="shared" si="0"/>
        <v>0</v>
      </c>
      <c r="H16" s="262">
        <f t="shared" si="1"/>
        <v>0</v>
      </c>
      <c r="I16" s="443"/>
      <c r="J16" s="266"/>
      <c r="K16" s="267">
        <f t="shared" si="2"/>
        <v>0</v>
      </c>
      <c r="L16" s="262">
        <f t="shared" si="3"/>
        <v>0</v>
      </c>
      <c r="M16" s="445"/>
    </row>
    <row r="17" spans="1:13" s="229" customFormat="1" ht="13.5" customHeight="1" thickTop="1" thickBot="1">
      <c r="A17" s="438">
        <f>+A15+1</f>
        <v>6</v>
      </c>
      <c r="B17" s="440" t="s">
        <v>260</v>
      </c>
      <c r="C17" s="441" t="s">
        <v>153</v>
      </c>
      <c r="D17" s="253" t="s">
        <v>158</v>
      </c>
      <c r="E17" s="254" t="s">
        <v>157</v>
      </c>
      <c r="F17" s="255"/>
      <c r="G17" s="256">
        <f t="shared" si="0"/>
        <v>0</v>
      </c>
      <c r="H17" s="263">
        <f t="shared" si="1"/>
        <v>0</v>
      </c>
      <c r="I17" s="442" t="s">
        <v>156</v>
      </c>
      <c r="J17" s="255"/>
      <c r="K17" s="256">
        <f t="shared" si="2"/>
        <v>0</v>
      </c>
      <c r="L17" s="263">
        <f t="shared" si="3"/>
        <v>0</v>
      </c>
      <c r="M17" s="444">
        <f>SUM(L17:L18)</f>
        <v>0</v>
      </c>
    </row>
    <row r="18" spans="1:13" s="229" customFormat="1" ht="13.5" customHeight="1" thickTop="1" thickBot="1">
      <c r="A18" s="439"/>
      <c r="B18" s="440"/>
      <c r="C18" s="441"/>
      <c r="D18" s="264" t="s">
        <v>400</v>
      </c>
      <c r="E18" s="265" t="s">
        <v>568</v>
      </c>
      <c r="F18" s="266"/>
      <c r="G18" s="267">
        <f t="shared" si="0"/>
        <v>0</v>
      </c>
      <c r="H18" s="262">
        <f t="shared" si="1"/>
        <v>0</v>
      </c>
      <c r="I18" s="443"/>
      <c r="J18" s="266"/>
      <c r="K18" s="267">
        <f t="shared" si="2"/>
        <v>0</v>
      </c>
      <c r="L18" s="262">
        <f t="shared" si="3"/>
        <v>0</v>
      </c>
      <c r="M18" s="445"/>
    </row>
    <row r="19" spans="1:13" s="229" customFormat="1" ht="13.5" customHeight="1" thickTop="1" thickBot="1">
      <c r="A19" s="438">
        <f>+A17+1</f>
        <v>7</v>
      </c>
      <c r="B19" s="440" t="s">
        <v>261</v>
      </c>
      <c r="C19" s="441" t="s">
        <v>153</v>
      </c>
      <c r="D19" s="253" t="s">
        <v>158</v>
      </c>
      <c r="E19" s="254" t="s">
        <v>157</v>
      </c>
      <c r="F19" s="255"/>
      <c r="G19" s="256">
        <f t="shared" si="0"/>
        <v>0</v>
      </c>
      <c r="H19" s="263">
        <f t="shared" si="1"/>
        <v>0</v>
      </c>
      <c r="I19" s="442" t="s">
        <v>156</v>
      </c>
      <c r="J19" s="255"/>
      <c r="K19" s="256">
        <f t="shared" si="2"/>
        <v>0</v>
      </c>
      <c r="L19" s="263">
        <f t="shared" si="3"/>
        <v>0</v>
      </c>
      <c r="M19" s="444">
        <f>SUM(L19:L20)</f>
        <v>0</v>
      </c>
    </row>
    <row r="20" spans="1:13" s="229" customFormat="1" ht="13.5" customHeight="1" thickTop="1" thickBot="1">
      <c r="A20" s="439"/>
      <c r="B20" s="440"/>
      <c r="C20" s="441"/>
      <c r="D20" s="264" t="s">
        <v>400</v>
      </c>
      <c r="E20" s="265" t="s">
        <v>568</v>
      </c>
      <c r="F20" s="266"/>
      <c r="G20" s="267">
        <f t="shared" si="0"/>
        <v>0</v>
      </c>
      <c r="H20" s="262">
        <f t="shared" si="1"/>
        <v>0</v>
      </c>
      <c r="I20" s="443"/>
      <c r="J20" s="266"/>
      <c r="K20" s="267">
        <f t="shared" si="2"/>
        <v>0</v>
      </c>
      <c r="L20" s="262">
        <f t="shared" si="3"/>
        <v>0</v>
      </c>
      <c r="M20" s="445"/>
    </row>
    <row r="21" spans="1:13" s="229" customFormat="1" ht="13.5" customHeight="1" thickTop="1" thickBot="1">
      <c r="A21" s="438">
        <f>+A19+1</f>
        <v>8</v>
      </c>
      <c r="B21" s="440" t="s">
        <v>262</v>
      </c>
      <c r="C21" s="441" t="s">
        <v>153</v>
      </c>
      <c r="D21" s="253" t="s">
        <v>158</v>
      </c>
      <c r="E21" s="254" t="s">
        <v>157</v>
      </c>
      <c r="F21" s="255"/>
      <c r="G21" s="256">
        <f t="shared" si="0"/>
        <v>0</v>
      </c>
      <c r="H21" s="263">
        <f t="shared" si="1"/>
        <v>0</v>
      </c>
      <c r="I21" s="442" t="s">
        <v>156</v>
      </c>
      <c r="J21" s="255"/>
      <c r="K21" s="256">
        <f t="shared" si="2"/>
        <v>0</v>
      </c>
      <c r="L21" s="263">
        <f t="shared" si="3"/>
        <v>0</v>
      </c>
      <c r="M21" s="444">
        <f>SUM(L21:L22)</f>
        <v>0</v>
      </c>
    </row>
    <row r="22" spans="1:13" s="229" customFormat="1" ht="13.5" customHeight="1" thickTop="1" thickBot="1">
      <c r="A22" s="439"/>
      <c r="B22" s="440"/>
      <c r="C22" s="441"/>
      <c r="D22" s="264" t="s">
        <v>400</v>
      </c>
      <c r="E22" s="265" t="s">
        <v>568</v>
      </c>
      <c r="F22" s="266"/>
      <c r="G22" s="267">
        <f t="shared" si="0"/>
        <v>0</v>
      </c>
      <c r="H22" s="262">
        <f t="shared" si="1"/>
        <v>0</v>
      </c>
      <c r="I22" s="443"/>
      <c r="J22" s="266"/>
      <c r="K22" s="267">
        <f t="shared" si="2"/>
        <v>0</v>
      </c>
      <c r="L22" s="262">
        <f t="shared" si="3"/>
        <v>0</v>
      </c>
      <c r="M22" s="445"/>
    </row>
    <row r="23" spans="1:13" s="229" customFormat="1" ht="13.5" customHeight="1" thickTop="1" thickBot="1">
      <c r="A23" s="438">
        <f>+A21+1</f>
        <v>9</v>
      </c>
      <c r="B23" s="440" t="s">
        <v>263</v>
      </c>
      <c r="C23" s="441" t="s">
        <v>153</v>
      </c>
      <c r="D23" s="253" t="s">
        <v>158</v>
      </c>
      <c r="E23" s="254" t="s">
        <v>157</v>
      </c>
      <c r="F23" s="255"/>
      <c r="G23" s="256">
        <f t="shared" si="0"/>
        <v>0</v>
      </c>
      <c r="H23" s="263">
        <f t="shared" si="1"/>
        <v>0</v>
      </c>
      <c r="I23" s="442" t="s">
        <v>156</v>
      </c>
      <c r="J23" s="255"/>
      <c r="K23" s="256">
        <f t="shared" si="2"/>
        <v>0</v>
      </c>
      <c r="L23" s="263">
        <f t="shared" si="3"/>
        <v>0</v>
      </c>
      <c r="M23" s="444">
        <f>SUM(L23:L24)</f>
        <v>0</v>
      </c>
    </row>
    <row r="24" spans="1:13" s="229" customFormat="1" ht="13.5" customHeight="1" thickTop="1" thickBot="1">
      <c r="A24" s="439"/>
      <c r="B24" s="440"/>
      <c r="C24" s="441"/>
      <c r="D24" s="264" t="s">
        <v>403</v>
      </c>
      <c r="E24" s="265" t="s">
        <v>568</v>
      </c>
      <c r="F24" s="266"/>
      <c r="G24" s="267">
        <f t="shared" si="0"/>
        <v>0</v>
      </c>
      <c r="H24" s="262">
        <f t="shared" si="1"/>
        <v>0</v>
      </c>
      <c r="I24" s="443"/>
      <c r="J24" s="266"/>
      <c r="K24" s="267">
        <f t="shared" si="2"/>
        <v>0</v>
      </c>
      <c r="L24" s="262">
        <f t="shared" si="3"/>
        <v>0</v>
      </c>
      <c r="M24" s="445"/>
    </row>
    <row r="25" spans="1:13" s="229" customFormat="1" ht="13.5" customHeight="1" thickTop="1" thickBot="1">
      <c r="A25" s="438">
        <f>+A23+1</f>
        <v>10</v>
      </c>
      <c r="B25" s="440" t="s">
        <v>264</v>
      </c>
      <c r="C25" s="441" t="s">
        <v>153</v>
      </c>
      <c r="D25" s="253" t="s">
        <v>158</v>
      </c>
      <c r="E25" s="254" t="s">
        <v>157</v>
      </c>
      <c r="F25" s="255"/>
      <c r="G25" s="256">
        <f t="shared" si="0"/>
        <v>0</v>
      </c>
      <c r="H25" s="263">
        <f t="shared" si="1"/>
        <v>0</v>
      </c>
      <c r="I25" s="442" t="s">
        <v>156</v>
      </c>
      <c r="J25" s="255"/>
      <c r="K25" s="256">
        <f t="shared" si="2"/>
        <v>0</v>
      </c>
      <c r="L25" s="263">
        <f t="shared" si="3"/>
        <v>0</v>
      </c>
      <c r="M25" s="444">
        <f>SUM(L25:L26)</f>
        <v>0</v>
      </c>
    </row>
    <row r="26" spans="1:13" s="229" customFormat="1" ht="13.5" customHeight="1" thickTop="1" thickBot="1">
      <c r="A26" s="439"/>
      <c r="B26" s="440"/>
      <c r="C26" s="441"/>
      <c r="D26" s="264" t="s">
        <v>403</v>
      </c>
      <c r="E26" s="265" t="s">
        <v>568</v>
      </c>
      <c r="F26" s="266"/>
      <c r="G26" s="267">
        <f t="shared" si="0"/>
        <v>0</v>
      </c>
      <c r="H26" s="262">
        <f t="shared" si="1"/>
        <v>0</v>
      </c>
      <c r="I26" s="443"/>
      <c r="J26" s="266"/>
      <c r="K26" s="267">
        <f t="shared" si="2"/>
        <v>0</v>
      </c>
      <c r="L26" s="262">
        <f t="shared" si="3"/>
        <v>0</v>
      </c>
      <c r="M26" s="445"/>
    </row>
    <row r="27" spans="1:13" s="229" customFormat="1" ht="13.5" customHeight="1" thickTop="1" thickBot="1">
      <c r="A27" s="438">
        <f>+A25+1</f>
        <v>11</v>
      </c>
      <c r="B27" s="440" t="s">
        <v>265</v>
      </c>
      <c r="C27" s="441" t="s">
        <v>153</v>
      </c>
      <c r="D27" s="253" t="s">
        <v>158</v>
      </c>
      <c r="E27" s="254" t="s">
        <v>157</v>
      </c>
      <c r="F27" s="255"/>
      <c r="G27" s="256">
        <f t="shared" si="0"/>
        <v>0</v>
      </c>
      <c r="H27" s="263">
        <f t="shared" si="1"/>
        <v>0</v>
      </c>
      <c r="I27" s="442" t="s">
        <v>156</v>
      </c>
      <c r="J27" s="255"/>
      <c r="K27" s="256">
        <f t="shared" si="2"/>
        <v>0</v>
      </c>
      <c r="L27" s="263">
        <f t="shared" si="3"/>
        <v>0</v>
      </c>
      <c r="M27" s="444">
        <f>SUM(L27:L28)</f>
        <v>0</v>
      </c>
    </row>
    <row r="28" spans="1:13" s="229" customFormat="1" ht="13.5" customHeight="1" thickTop="1" thickBot="1">
      <c r="A28" s="439"/>
      <c r="B28" s="440"/>
      <c r="C28" s="441"/>
      <c r="D28" s="264" t="s">
        <v>403</v>
      </c>
      <c r="E28" s="265" t="s">
        <v>568</v>
      </c>
      <c r="F28" s="266"/>
      <c r="G28" s="267">
        <f t="shared" si="0"/>
        <v>0</v>
      </c>
      <c r="H28" s="262">
        <f t="shared" si="1"/>
        <v>0</v>
      </c>
      <c r="I28" s="443"/>
      <c r="J28" s="266"/>
      <c r="K28" s="267">
        <f t="shared" si="2"/>
        <v>0</v>
      </c>
      <c r="L28" s="262">
        <f t="shared" si="3"/>
        <v>0</v>
      </c>
      <c r="M28" s="445"/>
    </row>
    <row r="29" spans="1:13" s="229" customFormat="1" ht="13.5" customHeight="1" thickTop="1" thickBot="1">
      <c r="A29" s="438">
        <f>+A27+1</f>
        <v>12</v>
      </c>
      <c r="B29" s="440" t="s">
        <v>266</v>
      </c>
      <c r="C29" s="441" t="s">
        <v>153</v>
      </c>
      <c r="D29" s="253" t="s">
        <v>158</v>
      </c>
      <c r="E29" s="254" t="s">
        <v>157</v>
      </c>
      <c r="F29" s="255"/>
      <c r="G29" s="256">
        <f t="shared" si="0"/>
        <v>0</v>
      </c>
      <c r="H29" s="263">
        <f t="shared" si="1"/>
        <v>0</v>
      </c>
      <c r="I29" s="442" t="s">
        <v>156</v>
      </c>
      <c r="J29" s="255"/>
      <c r="K29" s="256">
        <f t="shared" si="2"/>
        <v>0</v>
      </c>
      <c r="L29" s="263">
        <f t="shared" si="3"/>
        <v>0</v>
      </c>
      <c r="M29" s="444">
        <f>SUM(L29:L30)</f>
        <v>0</v>
      </c>
    </row>
    <row r="30" spans="1:13" s="229" customFormat="1" ht="13.5" customHeight="1" thickTop="1" thickBot="1">
      <c r="A30" s="439"/>
      <c r="B30" s="440"/>
      <c r="C30" s="441"/>
      <c r="D30" s="264" t="s">
        <v>403</v>
      </c>
      <c r="E30" s="265" t="s">
        <v>568</v>
      </c>
      <c r="F30" s="266"/>
      <c r="G30" s="267">
        <f t="shared" si="0"/>
        <v>0</v>
      </c>
      <c r="H30" s="262">
        <f t="shared" si="1"/>
        <v>0</v>
      </c>
      <c r="I30" s="443"/>
      <c r="J30" s="266"/>
      <c r="K30" s="267">
        <f t="shared" si="2"/>
        <v>0</v>
      </c>
      <c r="L30" s="262">
        <f t="shared" si="3"/>
        <v>0</v>
      </c>
      <c r="M30" s="445"/>
    </row>
    <row r="31" spans="1:13" s="229" customFormat="1" ht="13.5" customHeight="1" thickTop="1" thickBot="1">
      <c r="A31" s="438">
        <f>+A29+1</f>
        <v>13</v>
      </c>
      <c r="B31" s="440" t="s">
        <v>267</v>
      </c>
      <c r="C31" s="441" t="s">
        <v>153</v>
      </c>
      <c r="D31" s="253" t="s">
        <v>158</v>
      </c>
      <c r="E31" s="254" t="s">
        <v>157</v>
      </c>
      <c r="F31" s="255"/>
      <c r="G31" s="256">
        <f t="shared" si="0"/>
        <v>0</v>
      </c>
      <c r="H31" s="263">
        <f t="shared" si="1"/>
        <v>0</v>
      </c>
      <c r="I31" s="442" t="s">
        <v>156</v>
      </c>
      <c r="J31" s="255"/>
      <c r="K31" s="256">
        <f t="shared" si="2"/>
        <v>0</v>
      </c>
      <c r="L31" s="263">
        <f t="shared" si="3"/>
        <v>0</v>
      </c>
      <c r="M31" s="444">
        <f>SUM(L31:L32)</f>
        <v>0</v>
      </c>
    </row>
    <row r="32" spans="1:13" s="229" customFormat="1" ht="13.5" customHeight="1" thickTop="1" thickBot="1">
      <c r="A32" s="439"/>
      <c r="B32" s="440"/>
      <c r="C32" s="441"/>
      <c r="D32" s="264" t="s">
        <v>403</v>
      </c>
      <c r="E32" s="265" t="s">
        <v>568</v>
      </c>
      <c r="F32" s="266"/>
      <c r="G32" s="267">
        <f t="shared" si="0"/>
        <v>0</v>
      </c>
      <c r="H32" s="262">
        <f t="shared" si="1"/>
        <v>0</v>
      </c>
      <c r="I32" s="443"/>
      <c r="J32" s="266"/>
      <c r="K32" s="267">
        <f t="shared" si="2"/>
        <v>0</v>
      </c>
      <c r="L32" s="262">
        <f t="shared" si="3"/>
        <v>0</v>
      </c>
      <c r="M32" s="445"/>
    </row>
    <row r="33" spans="1:13" s="229" customFormat="1" ht="13.5" customHeight="1" thickTop="1" thickBot="1">
      <c r="A33" s="438">
        <f>+A31+1</f>
        <v>14</v>
      </c>
      <c r="B33" s="440" t="s">
        <v>268</v>
      </c>
      <c r="C33" s="441" t="s">
        <v>153</v>
      </c>
      <c r="D33" s="253" t="s">
        <v>158</v>
      </c>
      <c r="E33" s="254" t="s">
        <v>157</v>
      </c>
      <c r="F33" s="255"/>
      <c r="G33" s="256">
        <f t="shared" si="0"/>
        <v>0</v>
      </c>
      <c r="H33" s="263">
        <f t="shared" si="1"/>
        <v>0</v>
      </c>
      <c r="I33" s="442" t="s">
        <v>156</v>
      </c>
      <c r="J33" s="255"/>
      <c r="K33" s="256">
        <f t="shared" si="2"/>
        <v>0</v>
      </c>
      <c r="L33" s="263">
        <f t="shared" si="3"/>
        <v>0</v>
      </c>
      <c r="M33" s="444">
        <f>SUM(L33:L34)</f>
        <v>0</v>
      </c>
    </row>
    <row r="34" spans="1:13" s="229" customFormat="1" ht="13.5" customHeight="1" thickTop="1" thickBot="1">
      <c r="A34" s="439"/>
      <c r="B34" s="440"/>
      <c r="C34" s="441"/>
      <c r="D34" s="264" t="s">
        <v>403</v>
      </c>
      <c r="E34" s="265" t="s">
        <v>568</v>
      </c>
      <c r="F34" s="266"/>
      <c r="G34" s="267">
        <f t="shared" si="0"/>
        <v>0</v>
      </c>
      <c r="H34" s="262">
        <f t="shared" si="1"/>
        <v>0</v>
      </c>
      <c r="I34" s="443"/>
      <c r="J34" s="266"/>
      <c r="K34" s="267">
        <f t="shared" si="2"/>
        <v>0</v>
      </c>
      <c r="L34" s="262">
        <f t="shared" si="3"/>
        <v>0</v>
      </c>
      <c r="M34" s="445"/>
    </row>
    <row r="35" spans="1:13" s="229" customFormat="1" ht="13.5" customHeight="1" thickTop="1" thickBot="1">
      <c r="A35" s="438">
        <f>+A33+1</f>
        <v>15</v>
      </c>
      <c r="B35" s="440" t="s">
        <v>269</v>
      </c>
      <c r="C35" s="441" t="s">
        <v>153</v>
      </c>
      <c r="D35" s="253" t="s">
        <v>158</v>
      </c>
      <c r="E35" s="254" t="s">
        <v>157</v>
      </c>
      <c r="F35" s="255"/>
      <c r="G35" s="256">
        <f t="shared" si="0"/>
        <v>0</v>
      </c>
      <c r="H35" s="263">
        <f t="shared" si="1"/>
        <v>0</v>
      </c>
      <c r="I35" s="442" t="s">
        <v>156</v>
      </c>
      <c r="J35" s="255"/>
      <c r="K35" s="256">
        <f t="shared" si="2"/>
        <v>0</v>
      </c>
      <c r="L35" s="263">
        <f t="shared" si="3"/>
        <v>0</v>
      </c>
      <c r="M35" s="444">
        <f>SUM(L35:L36)</f>
        <v>0</v>
      </c>
    </row>
    <row r="36" spans="1:13" s="229" customFormat="1" ht="13.5" customHeight="1" thickTop="1" thickBot="1">
      <c r="A36" s="439"/>
      <c r="B36" s="440"/>
      <c r="C36" s="441"/>
      <c r="D36" s="264" t="s">
        <v>403</v>
      </c>
      <c r="E36" s="265" t="s">
        <v>568</v>
      </c>
      <c r="F36" s="266"/>
      <c r="G36" s="267">
        <f t="shared" si="0"/>
        <v>0</v>
      </c>
      <c r="H36" s="262">
        <f t="shared" si="1"/>
        <v>0</v>
      </c>
      <c r="I36" s="443"/>
      <c r="J36" s="266"/>
      <c r="K36" s="267">
        <f t="shared" si="2"/>
        <v>0</v>
      </c>
      <c r="L36" s="262">
        <f t="shared" si="3"/>
        <v>0</v>
      </c>
      <c r="M36" s="445"/>
    </row>
    <row r="37" spans="1:13" s="229" customFormat="1" ht="13.5" customHeight="1" thickTop="1" thickBot="1">
      <c r="A37" s="438">
        <f>+A35+1</f>
        <v>16</v>
      </c>
      <c r="B37" s="440" t="s">
        <v>270</v>
      </c>
      <c r="C37" s="441" t="s">
        <v>153</v>
      </c>
      <c r="D37" s="253" t="s">
        <v>158</v>
      </c>
      <c r="E37" s="254" t="s">
        <v>157</v>
      </c>
      <c r="F37" s="255"/>
      <c r="G37" s="256">
        <f t="shared" si="0"/>
        <v>0</v>
      </c>
      <c r="H37" s="263">
        <f t="shared" si="1"/>
        <v>0</v>
      </c>
      <c r="I37" s="442" t="s">
        <v>156</v>
      </c>
      <c r="J37" s="255"/>
      <c r="K37" s="256">
        <f t="shared" si="2"/>
        <v>0</v>
      </c>
      <c r="L37" s="263">
        <f t="shared" si="3"/>
        <v>0</v>
      </c>
      <c r="M37" s="444">
        <f>SUM(L37:L38)</f>
        <v>0</v>
      </c>
    </row>
    <row r="38" spans="1:13" s="229" customFormat="1" ht="13.5" customHeight="1" thickTop="1" thickBot="1">
      <c r="A38" s="439"/>
      <c r="B38" s="440"/>
      <c r="C38" s="441"/>
      <c r="D38" s="264" t="s">
        <v>403</v>
      </c>
      <c r="E38" s="265" t="s">
        <v>568</v>
      </c>
      <c r="F38" s="266"/>
      <c r="G38" s="267">
        <f t="shared" si="0"/>
        <v>0</v>
      </c>
      <c r="H38" s="262">
        <f t="shared" si="1"/>
        <v>0</v>
      </c>
      <c r="I38" s="443"/>
      <c r="J38" s="266"/>
      <c r="K38" s="267">
        <f t="shared" si="2"/>
        <v>0</v>
      </c>
      <c r="L38" s="262">
        <f t="shared" si="3"/>
        <v>0</v>
      </c>
      <c r="M38" s="445"/>
    </row>
    <row r="39" spans="1:13" s="229" customFormat="1" ht="13.5" customHeight="1" thickTop="1" thickBot="1">
      <c r="A39" s="438">
        <f>+A37+1</f>
        <v>17</v>
      </c>
      <c r="B39" s="440" t="s">
        <v>271</v>
      </c>
      <c r="C39" s="441" t="s">
        <v>153</v>
      </c>
      <c r="D39" s="253" t="s">
        <v>158</v>
      </c>
      <c r="E39" s="254" t="s">
        <v>157</v>
      </c>
      <c r="F39" s="255"/>
      <c r="G39" s="256">
        <f t="shared" si="0"/>
        <v>0</v>
      </c>
      <c r="H39" s="263">
        <f t="shared" si="1"/>
        <v>0</v>
      </c>
      <c r="I39" s="442" t="s">
        <v>156</v>
      </c>
      <c r="J39" s="255"/>
      <c r="K39" s="256">
        <f t="shared" si="2"/>
        <v>0</v>
      </c>
      <c r="L39" s="263">
        <f t="shared" si="3"/>
        <v>0</v>
      </c>
      <c r="M39" s="444">
        <f>SUM(L39:L40)</f>
        <v>0</v>
      </c>
    </row>
    <row r="40" spans="1:13" s="229" customFormat="1" ht="13.5" customHeight="1" thickTop="1" thickBot="1">
      <c r="A40" s="439"/>
      <c r="B40" s="440"/>
      <c r="C40" s="441"/>
      <c r="D40" s="264" t="s">
        <v>403</v>
      </c>
      <c r="E40" s="265" t="s">
        <v>568</v>
      </c>
      <c r="F40" s="266"/>
      <c r="G40" s="267">
        <f t="shared" si="0"/>
        <v>0</v>
      </c>
      <c r="H40" s="262">
        <f t="shared" si="1"/>
        <v>0</v>
      </c>
      <c r="I40" s="443"/>
      <c r="J40" s="266"/>
      <c r="K40" s="267">
        <f t="shared" si="2"/>
        <v>0</v>
      </c>
      <c r="L40" s="262">
        <f t="shared" si="3"/>
        <v>0</v>
      </c>
      <c r="M40" s="445"/>
    </row>
    <row r="41" spans="1:13" s="229" customFormat="1" ht="13.5" customHeight="1" thickTop="1" thickBot="1">
      <c r="A41" s="438">
        <f>+A39+1</f>
        <v>18</v>
      </c>
      <c r="B41" s="440" t="s">
        <v>272</v>
      </c>
      <c r="C41" s="441" t="s">
        <v>153</v>
      </c>
      <c r="D41" s="253" t="s">
        <v>158</v>
      </c>
      <c r="E41" s="254" t="s">
        <v>157</v>
      </c>
      <c r="F41" s="255"/>
      <c r="G41" s="256">
        <f t="shared" si="0"/>
        <v>0</v>
      </c>
      <c r="H41" s="263">
        <f t="shared" si="1"/>
        <v>0</v>
      </c>
      <c r="I41" s="442" t="s">
        <v>156</v>
      </c>
      <c r="J41" s="255"/>
      <c r="K41" s="256">
        <f t="shared" si="2"/>
        <v>0</v>
      </c>
      <c r="L41" s="263">
        <f t="shared" si="3"/>
        <v>0</v>
      </c>
      <c r="M41" s="444">
        <f>SUM(L41:L42)</f>
        <v>0</v>
      </c>
    </row>
    <row r="42" spans="1:13" s="229" customFormat="1" ht="13.5" customHeight="1" thickTop="1" thickBot="1">
      <c r="A42" s="439"/>
      <c r="B42" s="440"/>
      <c r="C42" s="441"/>
      <c r="D42" s="264" t="s">
        <v>403</v>
      </c>
      <c r="E42" s="265" t="s">
        <v>568</v>
      </c>
      <c r="F42" s="266"/>
      <c r="G42" s="267">
        <f t="shared" si="0"/>
        <v>0</v>
      </c>
      <c r="H42" s="262">
        <f t="shared" si="1"/>
        <v>0</v>
      </c>
      <c r="I42" s="443"/>
      <c r="J42" s="266"/>
      <c r="K42" s="267">
        <f t="shared" si="2"/>
        <v>0</v>
      </c>
      <c r="L42" s="262">
        <f t="shared" si="3"/>
        <v>0</v>
      </c>
      <c r="M42" s="445"/>
    </row>
    <row r="43" spans="1:13" s="229" customFormat="1" ht="13.5" customHeight="1" thickTop="1" thickBot="1">
      <c r="A43" s="438">
        <f>+A41+1</f>
        <v>19</v>
      </c>
      <c r="B43" s="440" t="s">
        <v>273</v>
      </c>
      <c r="C43" s="441" t="s">
        <v>153</v>
      </c>
      <c r="D43" s="253" t="s">
        <v>158</v>
      </c>
      <c r="E43" s="254" t="s">
        <v>157</v>
      </c>
      <c r="F43" s="255"/>
      <c r="G43" s="256">
        <f t="shared" si="0"/>
        <v>0</v>
      </c>
      <c r="H43" s="263">
        <f t="shared" si="1"/>
        <v>0</v>
      </c>
      <c r="I43" s="442" t="s">
        <v>156</v>
      </c>
      <c r="J43" s="255"/>
      <c r="K43" s="256">
        <f t="shared" si="2"/>
        <v>0</v>
      </c>
      <c r="L43" s="263">
        <f t="shared" si="3"/>
        <v>0</v>
      </c>
      <c r="M43" s="444">
        <f>SUM(L43:L44)</f>
        <v>0</v>
      </c>
    </row>
    <row r="44" spans="1:13" s="229" customFormat="1" ht="13.5" customHeight="1" thickTop="1" thickBot="1">
      <c r="A44" s="439"/>
      <c r="B44" s="440"/>
      <c r="C44" s="441"/>
      <c r="D44" s="264" t="s">
        <v>403</v>
      </c>
      <c r="E44" s="265" t="s">
        <v>568</v>
      </c>
      <c r="F44" s="266"/>
      <c r="G44" s="267">
        <f t="shared" si="0"/>
        <v>0</v>
      </c>
      <c r="H44" s="262">
        <f t="shared" si="1"/>
        <v>0</v>
      </c>
      <c r="I44" s="443"/>
      <c r="J44" s="266"/>
      <c r="K44" s="267">
        <f t="shared" si="2"/>
        <v>0</v>
      </c>
      <c r="L44" s="262">
        <f t="shared" si="3"/>
        <v>0</v>
      </c>
      <c r="M44" s="445"/>
    </row>
    <row r="45" spans="1:13" s="229" customFormat="1" ht="13.5" customHeight="1" thickTop="1" thickBot="1">
      <c r="A45" s="438">
        <f>+A43+1</f>
        <v>20</v>
      </c>
      <c r="B45" s="440" t="s">
        <v>274</v>
      </c>
      <c r="C45" s="441" t="s">
        <v>153</v>
      </c>
      <c r="D45" s="253" t="s">
        <v>158</v>
      </c>
      <c r="E45" s="254" t="s">
        <v>157</v>
      </c>
      <c r="F45" s="255"/>
      <c r="G45" s="256">
        <f t="shared" si="0"/>
        <v>0</v>
      </c>
      <c r="H45" s="263">
        <f t="shared" si="1"/>
        <v>0</v>
      </c>
      <c r="I45" s="442" t="s">
        <v>156</v>
      </c>
      <c r="J45" s="255"/>
      <c r="K45" s="256">
        <f t="shared" si="2"/>
        <v>0</v>
      </c>
      <c r="L45" s="263">
        <f t="shared" si="3"/>
        <v>0</v>
      </c>
      <c r="M45" s="444">
        <f>SUM(L45:L46)</f>
        <v>0</v>
      </c>
    </row>
    <row r="46" spans="1:13" s="229" customFormat="1" ht="13.5" customHeight="1" thickTop="1" thickBot="1">
      <c r="A46" s="439"/>
      <c r="B46" s="440"/>
      <c r="C46" s="441"/>
      <c r="D46" s="264" t="s">
        <v>403</v>
      </c>
      <c r="E46" s="265" t="s">
        <v>568</v>
      </c>
      <c r="F46" s="266"/>
      <c r="G46" s="267">
        <f t="shared" si="0"/>
        <v>0</v>
      </c>
      <c r="H46" s="262">
        <f t="shared" si="1"/>
        <v>0</v>
      </c>
      <c r="I46" s="443"/>
      <c r="J46" s="266"/>
      <c r="K46" s="267">
        <f t="shared" si="2"/>
        <v>0</v>
      </c>
      <c r="L46" s="262">
        <f t="shared" si="3"/>
        <v>0</v>
      </c>
      <c r="M46" s="445"/>
    </row>
    <row r="47" spans="1:13" s="229" customFormat="1" ht="13.5" customHeight="1" thickTop="1" thickBot="1">
      <c r="A47" s="438">
        <f>+A45+1</f>
        <v>21</v>
      </c>
      <c r="B47" s="440" t="s">
        <v>275</v>
      </c>
      <c r="C47" s="441" t="s">
        <v>153</v>
      </c>
      <c r="D47" s="253" t="s">
        <v>158</v>
      </c>
      <c r="E47" s="254" t="s">
        <v>157</v>
      </c>
      <c r="F47" s="255"/>
      <c r="G47" s="256">
        <f t="shared" si="0"/>
        <v>0</v>
      </c>
      <c r="H47" s="263">
        <f t="shared" si="1"/>
        <v>0</v>
      </c>
      <c r="I47" s="442" t="s">
        <v>156</v>
      </c>
      <c r="J47" s="255"/>
      <c r="K47" s="256">
        <f t="shared" si="2"/>
        <v>0</v>
      </c>
      <c r="L47" s="263">
        <f t="shared" si="3"/>
        <v>0</v>
      </c>
      <c r="M47" s="444">
        <f>SUM(L47:L48)</f>
        <v>0</v>
      </c>
    </row>
    <row r="48" spans="1:13" s="229" customFormat="1" ht="13.5" customHeight="1" thickTop="1" thickBot="1">
      <c r="A48" s="439"/>
      <c r="B48" s="440"/>
      <c r="C48" s="441"/>
      <c r="D48" s="264" t="s">
        <v>403</v>
      </c>
      <c r="E48" s="265" t="s">
        <v>568</v>
      </c>
      <c r="F48" s="266"/>
      <c r="G48" s="267">
        <f t="shared" si="0"/>
        <v>0</v>
      </c>
      <c r="H48" s="262">
        <f t="shared" si="1"/>
        <v>0</v>
      </c>
      <c r="I48" s="443"/>
      <c r="J48" s="266"/>
      <c r="K48" s="267">
        <f t="shared" si="2"/>
        <v>0</v>
      </c>
      <c r="L48" s="262">
        <f t="shared" si="3"/>
        <v>0</v>
      </c>
      <c r="M48" s="445"/>
    </row>
    <row r="49" spans="1:13" s="229" customFormat="1" ht="13.5" customHeight="1" thickTop="1" thickBot="1">
      <c r="A49" s="438">
        <f>+A47+1</f>
        <v>22</v>
      </c>
      <c r="B49" s="440" t="s">
        <v>276</v>
      </c>
      <c r="C49" s="441" t="s">
        <v>153</v>
      </c>
      <c r="D49" s="253" t="s">
        <v>158</v>
      </c>
      <c r="E49" s="254" t="s">
        <v>157</v>
      </c>
      <c r="F49" s="255"/>
      <c r="G49" s="256">
        <f t="shared" si="0"/>
        <v>0</v>
      </c>
      <c r="H49" s="263">
        <f t="shared" si="1"/>
        <v>0</v>
      </c>
      <c r="I49" s="442" t="s">
        <v>156</v>
      </c>
      <c r="J49" s="255"/>
      <c r="K49" s="256">
        <f t="shared" si="2"/>
        <v>0</v>
      </c>
      <c r="L49" s="263">
        <f t="shared" si="3"/>
        <v>0</v>
      </c>
      <c r="M49" s="444">
        <f>SUM(L49:L50)</f>
        <v>0</v>
      </c>
    </row>
    <row r="50" spans="1:13" s="229" customFormat="1" ht="13.5" customHeight="1" thickTop="1" thickBot="1">
      <c r="A50" s="439"/>
      <c r="B50" s="440"/>
      <c r="C50" s="441"/>
      <c r="D50" s="264" t="s">
        <v>403</v>
      </c>
      <c r="E50" s="265" t="s">
        <v>568</v>
      </c>
      <c r="F50" s="266"/>
      <c r="G50" s="267">
        <f t="shared" si="0"/>
        <v>0</v>
      </c>
      <c r="H50" s="262">
        <f t="shared" si="1"/>
        <v>0</v>
      </c>
      <c r="I50" s="443"/>
      <c r="J50" s="266"/>
      <c r="K50" s="267">
        <f t="shared" si="2"/>
        <v>0</v>
      </c>
      <c r="L50" s="262">
        <f t="shared" si="3"/>
        <v>0</v>
      </c>
      <c r="M50" s="445"/>
    </row>
    <row r="51" spans="1:13" s="229" customFormat="1" ht="13.5" customHeight="1" thickTop="1" thickBot="1">
      <c r="A51" s="438">
        <f>+A49+1</f>
        <v>23</v>
      </c>
      <c r="B51" s="440" t="s">
        <v>277</v>
      </c>
      <c r="C51" s="441" t="s">
        <v>153</v>
      </c>
      <c r="D51" s="253" t="s">
        <v>158</v>
      </c>
      <c r="E51" s="254" t="s">
        <v>157</v>
      </c>
      <c r="F51" s="255"/>
      <c r="G51" s="256">
        <f t="shared" si="0"/>
        <v>0</v>
      </c>
      <c r="H51" s="263">
        <f t="shared" si="1"/>
        <v>0</v>
      </c>
      <c r="I51" s="442" t="s">
        <v>156</v>
      </c>
      <c r="J51" s="255"/>
      <c r="K51" s="256">
        <f t="shared" si="2"/>
        <v>0</v>
      </c>
      <c r="L51" s="263">
        <f t="shared" si="3"/>
        <v>0</v>
      </c>
      <c r="M51" s="444">
        <f>SUM(L51:L52)</f>
        <v>0</v>
      </c>
    </row>
    <row r="52" spans="1:13" s="229" customFormat="1" ht="13.5" customHeight="1" thickTop="1" thickBot="1">
      <c r="A52" s="439"/>
      <c r="B52" s="440"/>
      <c r="C52" s="441"/>
      <c r="D52" s="264" t="s">
        <v>403</v>
      </c>
      <c r="E52" s="265" t="s">
        <v>568</v>
      </c>
      <c r="F52" s="266"/>
      <c r="G52" s="267">
        <f t="shared" si="0"/>
        <v>0</v>
      </c>
      <c r="H52" s="262">
        <f t="shared" si="1"/>
        <v>0</v>
      </c>
      <c r="I52" s="443"/>
      <c r="J52" s="266"/>
      <c r="K52" s="267">
        <f t="shared" si="2"/>
        <v>0</v>
      </c>
      <c r="L52" s="262">
        <f t="shared" si="3"/>
        <v>0</v>
      </c>
      <c r="M52" s="445"/>
    </row>
    <row r="53" spans="1:13" s="229" customFormat="1" ht="13.5" customHeight="1" thickTop="1" thickBot="1">
      <c r="A53" s="438">
        <f>+A51+1</f>
        <v>24</v>
      </c>
      <c r="B53" s="440" t="s">
        <v>278</v>
      </c>
      <c r="C53" s="441" t="s">
        <v>153</v>
      </c>
      <c r="D53" s="253" t="s">
        <v>158</v>
      </c>
      <c r="E53" s="254" t="s">
        <v>157</v>
      </c>
      <c r="F53" s="255"/>
      <c r="G53" s="256">
        <f t="shared" si="0"/>
        <v>0</v>
      </c>
      <c r="H53" s="263">
        <f t="shared" si="1"/>
        <v>0</v>
      </c>
      <c r="I53" s="442" t="s">
        <v>156</v>
      </c>
      <c r="J53" s="255"/>
      <c r="K53" s="256">
        <f t="shared" si="2"/>
        <v>0</v>
      </c>
      <c r="L53" s="263">
        <f t="shared" si="3"/>
        <v>0</v>
      </c>
      <c r="M53" s="444">
        <f>SUM(L53:L54)</f>
        <v>0</v>
      </c>
    </row>
    <row r="54" spans="1:13" s="229" customFormat="1" ht="13.5" customHeight="1" thickTop="1" thickBot="1">
      <c r="A54" s="439"/>
      <c r="B54" s="440"/>
      <c r="C54" s="441"/>
      <c r="D54" s="264" t="s">
        <v>403</v>
      </c>
      <c r="E54" s="265" t="s">
        <v>568</v>
      </c>
      <c r="F54" s="266"/>
      <c r="G54" s="267">
        <f t="shared" si="0"/>
        <v>0</v>
      </c>
      <c r="H54" s="262">
        <f t="shared" si="1"/>
        <v>0</v>
      </c>
      <c r="I54" s="443"/>
      <c r="J54" s="266"/>
      <c r="K54" s="267">
        <f t="shared" si="2"/>
        <v>0</v>
      </c>
      <c r="L54" s="262">
        <f t="shared" si="3"/>
        <v>0</v>
      </c>
      <c r="M54" s="445"/>
    </row>
    <row r="55" spans="1:13" s="229" customFormat="1" ht="13.5" customHeight="1" thickTop="1" thickBot="1">
      <c r="A55" s="438">
        <f>+A53+1</f>
        <v>25</v>
      </c>
      <c r="B55" s="440" t="s">
        <v>404</v>
      </c>
      <c r="C55" s="441" t="s">
        <v>153</v>
      </c>
      <c r="D55" s="253" t="s">
        <v>158</v>
      </c>
      <c r="E55" s="254" t="s">
        <v>157</v>
      </c>
      <c r="F55" s="255"/>
      <c r="G55" s="256">
        <f t="shared" si="0"/>
        <v>0</v>
      </c>
      <c r="H55" s="263">
        <f t="shared" si="1"/>
        <v>0</v>
      </c>
      <c r="I55" s="442" t="s">
        <v>156</v>
      </c>
      <c r="J55" s="255"/>
      <c r="K55" s="256">
        <f t="shared" si="2"/>
        <v>0</v>
      </c>
      <c r="L55" s="263">
        <f t="shared" si="3"/>
        <v>0</v>
      </c>
      <c r="M55" s="444">
        <f>SUM(L55:L56)</f>
        <v>0</v>
      </c>
    </row>
    <row r="56" spans="1:13" s="229" customFormat="1" ht="13.5" customHeight="1" thickTop="1" thickBot="1">
      <c r="A56" s="439"/>
      <c r="B56" s="440"/>
      <c r="C56" s="441"/>
      <c r="D56" s="264" t="s">
        <v>403</v>
      </c>
      <c r="E56" s="265" t="s">
        <v>568</v>
      </c>
      <c r="F56" s="266"/>
      <c r="G56" s="267">
        <f t="shared" si="0"/>
        <v>0</v>
      </c>
      <c r="H56" s="262">
        <f t="shared" si="1"/>
        <v>0</v>
      </c>
      <c r="I56" s="443"/>
      <c r="J56" s="266"/>
      <c r="K56" s="267">
        <f t="shared" si="2"/>
        <v>0</v>
      </c>
      <c r="L56" s="262">
        <f t="shared" si="3"/>
        <v>0</v>
      </c>
      <c r="M56" s="445"/>
    </row>
    <row r="57" spans="1:13" s="229" customFormat="1" ht="13.5" customHeight="1" thickTop="1" thickBot="1">
      <c r="A57" s="438">
        <f>+A55+1</f>
        <v>26</v>
      </c>
      <c r="B57" s="440" t="s">
        <v>405</v>
      </c>
      <c r="C57" s="441" t="s">
        <v>153</v>
      </c>
      <c r="D57" s="253" t="s">
        <v>158</v>
      </c>
      <c r="E57" s="254" t="s">
        <v>157</v>
      </c>
      <c r="F57" s="255"/>
      <c r="G57" s="256">
        <f t="shared" si="0"/>
        <v>0</v>
      </c>
      <c r="H57" s="263">
        <f t="shared" si="1"/>
        <v>0</v>
      </c>
      <c r="I57" s="442" t="s">
        <v>156</v>
      </c>
      <c r="J57" s="255"/>
      <c r="K57" s="256">
        <f t="shared" si="2"/>
        <v>0</v>
      </c>
      <c r="L57" s="263">
        <f t="shared" si="3"/>
        <v>0</v>
      </c>
      <c r="M57" s="444">
        <f>SUM(L57:L58)</f>
        <v>0</v>
      </c>
    </row>
    <row r="58" spans="1:13" s="229" customFormat="1" ht="13.5" customHeight="1" thickTop="1" thickBot="1">
      <c r="A58" s="439"/>
      <c r="B58" s="440"/>
      <c r="C58" s="441"/>
      <c r="D58" s="264" t="s">
        <v>403</v>
      </c>
      <c r="E58" s="265" t="s">
        <v>568</v>
      </c>
      <c r="F58" s="266"/>
      <c r="G58" s="267">
        <f t="shared" si="0"/>
        <v>0</v>
      </c>
      <c r="H58" s="262">
        <f t="shared" si="1"/>
        <v>0</v>
      </c>
      <c r="I58" s="443"/>
      <c r="J58" s="266"/>
      <c r="K58" s="267">
        <f t="shared" si="2"/>
        <v>0</v>
      </c>
      <c r="L58" s="262">
        <f t="shared" si="3"/>
        <v>0</v>
      </c>
      <c r="M58" s="445"/>
    </row>
    <row r="59" spans="1:13" s="229" customFormat="1" ht="13.5" customHeight="1" thickTop="1" thickBot="1">
      <c r="A59" s="438">
        <f>+A57+1</f>
        <v>27</v>
      </c>
      <c r="B59" s="440" t="s">
        <v>279</v>
      </c>
      <c r="C59" s="441" t="s">
        <v>153</v>
      </c>
      <c r="D59" s="253" t="s">
        <v>158</v>
      </c>
      <c r="E59" s="254" t="s">
        <v>157</v>
      </c>
      <c r="F59" s="255"/>
      <c r="G59" s="256">
        <f t="shared" si="0"/>
        <v>0</v>
      </c>
      <c r="H59" s="263">
        <f t="shared" si="1"/>
        <v>0</v>
      </c>
      <c r="I59" s="442" t="s">
        <v>156</v>
      </c>
      <c r="J59" s="255"/>
      <c r="K59" s="256">
        <f t="shared" si="2"/>
        <v>0</v>
      </c>
      <c r="L59" s="263">
        <f t="shared" si="3"/>
        <v>0</v>
      </c>
      <c r="M59" s="444">
        <f>SUM(L59:L60)</f>
        <v>0</v>
      </c>
    </row>
    <row r="60" spans="1:13" s="229" customFormat="1" ht="13.5" customHeight="1" thickTop="1" thickBot="1">
      <c r="A60" s="439"/>
      <c r="B60" s="440"/>
      <c r="C60" s="441"/>
      <c r="D60" s="264" t="s">
        <v>403</v>
      </c>
      <c r="E60" s="265" t="s">
        <v>568</v>
      </c>
      <c r="F60" s="266"/>
      <c r="G60" s="267">
        <f t="shared" si="0"/>
        <v>0</v>
      </c>
      <c r="H60" s="262">
        <f t="shared" si="1"/>
        <v>0</v>
      </c>
      <c r="I60" s="443"/>
      <c r="J60" s="266"/>
      <c r="K60" s="267">
        <f t="shared" si="2"/>
        <v>0</v>
      </c>
      <c r="L60" s="262">
        <f t="shared" si="3"/>
        <v>0</v>
      </c>
      <c r="M60" s="445"/>
    </row>
    <row r="61" spans="1:13" s="229" customFormat="1" ht="13.5" customHeight="1" thickTop="1" thickBot="1">
      <c r="A61" s="438">
        <f>+A59+1</f>
        <v>28</v>
      </c>
      <c r="B61" s="440" t="s">
        <v>280</v>
      </c>
      <c r="C61" s="441" t="s">
        <v>153</v>
      </c>
      <c r="D61" s="253" t="s">
        <v>158</v>
      </c>
      <c r="E61" s="254" t="s">
        <v>157</v>
      </c>
      <c r="F61" s="255"/>
      <c r="G61" s="256">
        <f t="shared" si="0"/>
        <v>0</v>
      </c>
      <c r="H61" s="263">
        <f t="shared" si="1"/>
        <v>0</v>
      </c>
      <c r="I61" s="442" t="s">
        <v>156</v>
      </c>
      <c r="J61" s="255"/>
      <c r="K61" s="256">
        <f t="shared" si="2"/>
        <v>0</v>
      </c>
      <c r="L61" s="263">
        <f t="shared" si="3"/>
        <v>0</v>
      </c>
      <c r="M61" s="444">
        <f>SUM(L61:L62)</f>
        <v>0</v>
      </c>
    </row>
    <row r="62" spans="1:13" s="229" customFormat="1" ht="13.5" customHeight="1" thickTop="1" thickBot="1">
      <c r="A62" s="439"/>
      <c r="B62" s="440"/>
      <c r="C62" s="441"/>
      <c r="D62" s="264" t="s">
        <v>403</v>
      </c>
      <c r="E62" s="265" t="s">
        <v>568</v>
      </c>
      <c r="F62" s="266"/>
      <c r="G62" s="267">
        <f t="shared" si="0"/>
        <v>0</v>
      </c>
      <c r="H62" s="262">
        <f t="shared" si="1"/>
        <v>0</v>
      </c>
      <c r="I62" s="443"/>
      <c r="J62" s="266"/>
      <c r="K62" s="267">
        <f t="shared" si="2"/>
        <v>0</v>
      </c>
      <c r="L62" s="262">
        <f t="shared" si="3"/>
        <v>0</v>
      </c>
      <c r="M62" s="445"/>
    </row>
    <row r="63" spans="1:13" s="229" customFormat="1" ht="13.5" customHeight="1" thickTop="1" thickBot="1">
      <c r="A63" s="438">
        <f>+A61+1</f>
        <v>29</v>
      </c>
      <c r="B63" s="440" t="s">
        <v>281</v>
      </c>
      <c r="C63" s="441" t="s">
        <v>153</v>
      </c>
      <c r="D63" s="253" t="s">
        <v>158</v>
      </c>
      <c r="E63" s="254" t="s">
        <v>157</v>
      </c>
      <c r="F63" s="255"/>
      <c r="G63" s="256">
        <f t="shared" si="0"/>
        <v>0</v>
      </c>
      <c r="H63" s="263">
        <f t="shared" si="1"/>
        <v>0</v>
      </c>
      <c r="I63" s="442" t="s">
        <v>156</v>
      </c>
      <c r="J63" s="255"/>
      <c r="K63" s="256">
        <f t="shared" si="2"/>
        <v>0</v>
      </c>
      <c r="L63" s="263">
        <f t="shared" si="3"/>
        <v>0</v>
      </c>
      <c r="M63" s="444">
        <f>SUM(L63:L64)</f>
        <v>0</v>
      </c>
    </row>
    <row r="64" spans="1:13" s="229" customFormat="1" ht="13.5" customHeight="1" thickTop="1" thickBot="1">
      <c r="A64" s="439"/>
      <c r="B64" s="440"/>
      <c r="C64" s="441"/>
      <c r="D64" s="264" t="s">
        <v>403</v>
      </c>
      <c r="E64" s="265" t="s">
        <v>568</v>
      </c>
      <c r="F64" s="266"/>
      <c r="G64" s="267">
        <f t="shared" si="0"/>
        <v>0</v>
      </c>
      <c r="H64" s="262">
        <f t="shared" si="1"/>
        <v>0</v>
      </c>
      <c r="I64" s="443"/>
      <c r="J64" s="266"/>
      <c r="K64" s="267">
        <f t="shared" si="2"/>
        <v>0</v>
      </c>
      <c r="L64" s="262">
        <f t="shared" si="3"/>
        <v>0</v>
      </c>
      <c r="M64" s="445"/>
    </row>
    <row r="65" spans="1:13" s="229" customFormat="1" ht="13.5" customHeight="1" thickTop="1" thickBot="1">
      <c r="A65" s="438">
        <f>+A63+1</f>
        <v>30</v>
      </c>
      <c r="B65" s="440" t="s">
        <v>282</v>
      </c>
      <c r="C65" s="441" t="s">
        <v>153</v>
      </c>
      <c r="D65" s="253" t="s">
        <v>158</v>
      </c>
      <c r="E65" s="254" t="s">
        <v>157</v>
      </c>
      <c r="F65" s="255"/>
      <c r="G65" s="256">
        <f t="shared" si="0"/>
        <v>0</v>
      </c>
      <c r="H65" s="263">
        <f t="shared" si="1"/>
        <v>0</v>
      </c>
      <c r="I65" s="442" t="s">
        <v>156</v>
      </c>
      <c r="J65" s="255"/>
      <c r="K65" s="256">
        <f t="shared" si="2"/>
        <v>0</v>
      </c>
      <c r="L65" s="263">
        <f t="shared" si="3"/>
        <v>0</v>
      </c>
      <c r="M65" s="444">
        <f>SUM(L65:L66)</f>
        <v>0</v>
      </c>
    </row>
    <row r="66" spans="1:13" s="229" customFormat="1" ht="13.5" customHeight="1" thickTop="1" thickBot="1">
      <c r="A66" s="439"/>
      <c r="B66" s="440"/>
      <c r="C66" s="441"/>
      <c r="D66" s="264" t="s">
        <v>403</v>
      </c>
      <c r="E66" s="265" t="s">
        <v>568</v>
      </c>
      <c r="F66" s="266"/>
      <c r="G66" s="267">
        <f t="shared" si="0"/>
        <v>0</v>
      </c>
      <c r="H66" s="262">
        <f t="shared" si="1"/>
        <v>0</v>
      </c>
      <c r="I66" s="443"/>
      <c r="J66" s="266"/>
      <c r="K66" s="267">
        <f t="shared" si="2"/>
        <v>0</v>
      </c>
      <c r="L66" s="262">
        <f t="shared" si="3"/>
        <v>0</v>
      </c>
      <c r="M66" s="445"/>
    </row>
    <row r="67" spans="1:13" s="229" customFormat="1" ht="13.5" customHeight="1" thickTop="1" thickBot="1">
      <c r="A67" s="438">
        <f>+A65+1</f>
        <v>31</v>
      </c>
      <c r="B67" s="440" t="s">
        <v>283</v>
      </c>
      <c r="C67" s="441" t="s">
        <v>153</v>
      </c>
      <c r="D67" s="253" t="s">
        <v>158</v>
      </c>
      <c r="E67" s="254" t="s">
        <v>157</v>
      </c>
      <c r="F67" s="255"/>
      <c r="G67" s="256">
        <f t="shared" si="0"/>
        <v>0</v>
      </c>
      <c r="H67" s="263">
        <f t="shared" si="1"/>
        <v>0</v>
      </c>
      <c r="I67" s="442" t="s">
        <v>156</v>
      </c>
      <c r="J67" s="255"/>
      <c r="K67" s="256">
        <f t="shared" si="2"/>
        <v>0</v>
      </c>
      <c r="L67" s="263">
        <f t="shared" si="3"/>
        <v>0</v>
      </c>
      <c r="M67" s="444">
        <f>SUM(L67:L68)</f>
        <v>0</v>
      </c>
    </row>
    <row r="68" spans="1:13" s="229" customFormat="1" ht="13.5" customHeight="1" thickTop="1" thickBot="1">
      <c r="A68" s="439"/>
      <c r="B68" s="440"/>
      <c r="C68" s="441"/>
      <c r="D68" s="264" t="s">
        <v>403</v>
      </c>
      <c r="E68" s="265" t="s">
        <v>568</v>
      </c>
      <c r="F68" s="266"/>
      <c r="G68" s="267">
        <f t="shared" si="0"/>
        <v>0</v>
      </c>
      <c r="H68" s="262">
        <f t="shared" si="1"/>
        <v>0</v>
      </c>
      <c r="I68" s="443"/>
      <c r="J68" s="266"/>
      <c r="K68" s="267">
        <f t="shared" si="2"/>
        <v>0</v>
      </c>
      <c r="L68" s="262">
        <f t="shared" si="3"/>
        <v>0</v>
      </c>
      <c r="M68" s="445"/>
    </row>
    <row r="69" spans="1:13" s="229" customFormat="1" ht="13.5" customHeight="1" thickTop="1" thickBot="1">
      <c r="A69" s="438">
        <f>+A67+1</f>
        <v>32</v>
      </c>
      <c r="B69" s="440" t="s">
        <v>284</v>
      </c>
      <c r="C69" s="441" t="s">
        <v>153</v>
      </c>
      <c r="D69" s="253" t="s">
        <v>158</v>
      </c>
      <c r="E69" s="254" t="s">
        <v>157</v>
      </c>
      <c r="F69" s="255"/>
      <c r="G69" s="256">
        <f t="shared" si="0"/>
        <v>0</v>
      </c>
      <c r="H69" s="263">
        <f t="shared" si="1"/>
        <v>0</v>
      </c>
      <c r="I69" s="442" t="s">
        <v>156</v>
      </c>
      <c r="J69" s="255"/>
      <c r="K69" s="256">
        <f t="shared" si="2"/>
        <v>0</v>
      </c>
      <c r="L69" s="263">
        <f t="shared" si="3"/>
        <v>0</v>
      </c>
      <c r="M69" s="444">
        <f>SUM(L69:L70)</f>
        <v>0</v>
      </c>
    </row>
    <row r="70" spans="1:13" s="229" customFormat="1" ht="13.5" customHeight="1" thickTop="1" thickBot="1">
      <c r="A70" s="439"/>
      <c r="B70" s="440"/>
      <c r="C70" s="441"/>
      <c r="D70" s="264" t="s">
        <v>403</v>
      </c>
      <c r="E70" s="265" t="s">
        <v>568</v>
      </c>
      <c r="F70" s="266"/>
      <c r="G70" s="267">
        <f t="shared" ref="G70:G114" si="4">F70*12</f>
        <v>0</v>
      </c>
      <c r="H70" s="262">
        <f t="shared" ref="H70:H114" si="5">F70+G70</f>
        <v>0</v>
      </c>
      <c r="I70" s="443"/>
      <c r="J70" s="266"/>
      <c r="K70" s="267">
        <f t="shared" ref="K70:K114" si="6">J70*12</f>
        <v>0</v>
      </c>
      <c r="L70" s="262">
        <f t="shared" ref="L70:L114" si="7">J70+K70</f>
        <v>0</v>
      </c>
      <c r="M70" s="445"/>
    </row>
    <row r="71" spans="1:13" s="229" customFormat="1" ht="13.5" customHeight="1" thickTop="1" thickBot="1">
      <c r="A71" s="438">
        <f>+A69+1</f>
        <v>33</v>
      </c>
      <c r="B71" s="440" t="s">
        <v>285</v>
      </c>
      <c r="C71" s="441" t="s">
        <v>153</v>
      </c>
      <c r="D71" s="253" t="s">
        <v>158</v>
      </c>
      <c r="E71" s="254" t="s">
        <v>157</v>
      </c>
      <c r="F71" s="255"/>
      <c r="G71" s="256">
        <f t="shared" si="4"/>
        <v>0</v>
      </c>
      <c r="H71" s="263">
        <f t="shared" si="5"/>
        <v>0</v>
      </c>
      <c r="I71" s="442" t="s">
        <v>156</v>
      </c>
      <c r="J71" s="255"/>
      <c r="K71" s="256">
        <f t="shared" si="6"/>
        <v>0</v>
      </c>
      <c r="L71" s="263">
        <f t="shared" si="7"/>
        <v>0</v>
      </c>
      <c r="M71" s="444">
        <f>SUM(L71:L72)</f>
        <v>0</v>
      </c>
    </row>
    <row r="72" spans="1:13" s="229" customFormat="1" ht="13.5" customHeight="1" thickTop="1" thickBot="1">
      <c r="A72" s="439"/>
      <c r="B72" s="440"/>
      <c r="C72" s="441"/>
      <c r="D72" s="264" t="s">
        <v>403</v>
      </c>
      <c r="E72" s="265" t="s">
        <v>568</v>
      </c>
      <c r="F72" s="266"/>
      <c r="G72" s="267">
        <f t="shared" si="4"/>
        <v>0</v>
      </c>
      <c r="H72" s="262">
        <f t="shared" si="5"/>
        <v>0</v>
      </c>
      <c r="I72" s="443"/>
      <c r="J72" s="266"/>
      <c r="K72" s="267">
        <f t="shared" si="6"/>
        <v>0</v>
      </c>
      <c r="L72" s="262">
        <f t="shared" si="7"/>
        <v>0</v>
      </c>
      <c r="M72" s="445"/>
    </row>
    <row r="73" spans="1:13" s="229" customFormat="1" ht="13.5" customHeight="1" thickTop="1" thickBot="1">
      <c r="A73" s="438">
        <f>+A71+1</f>
        <v>34</v>
      </c>
      <c r="B73" s="440" t="s">
        <v>286</v>
      </c>
      <c r="C73" s="441" t="s">
        <v>153</v>
      </c>
      <c r="D73" s="253" t="s">
        <v>158</v>
      </c>
      <c r="E73" s="254" t="s">
        <v>157</v>
      </c>
      <c r="F73" s="255"/>
      <c r="G73" s="256">
        <f t="shared" si="4"/>
        <v>0</v>
      </c>
      <c r="H73" s="263">
        <f t="shared" si="5"/>
        <v>0</v>
      </c>
      <c r="I73" s="442" t="s">
        <v>156</v>
      </c>
      <c r="J73" s="255"/>
      <c r="K73" s="256">
        <f t="shared" si="6"/>
        <v>0</v>
      </c>
      <c r="L73" s="263">
        <f t="shared" si="7"/>
        <v>0</v>
      </c>
      <c r="M73" s="444">
        <f>SUM(L73:L74)</f>
        <v>0</v>
      </c>
    </row>
    <row r="74" spans="1:13" s="229" customFormat="1" ht="13.5" customHeight="1" thickTop="1" thickBot="1">
      <c r="A74" s="439"/>
      <c r="B74" s="440"/>
      <c r="C74" s="441"/>
      <c r="D74" s="264" t="s">
        <v>403</v>
      </c>
      <c r="E74" s="265" t="s">
        <v>568</v>
      </c>
      <c r="F74" s="266"/>
      <c r="G74" s="267">
        <f t="shared" si="4"/>
        <v>0</v>
      </c>
      <c r="H74" s="262">
        <f t="shared" si="5"/>
        <v>0</v>
      </c>
      <c r="I74" s="443"/>
      <c r="J74" s="266"/>
      <c r="K74" s="267">
        <f t="shared" si="6"/>
        <v>0</v>
      </c>
      <c r="L74" s="262">
        <f t="shared" si="7"/>
        <v>0</v>
      </c>
      <c r="M74" s="445"/>
    </row>
    <row r="75" spans="1:13" s="229" customFormat="1" ht="13.5" customHeight="1" thickTop="1" thickBot="1">
      <c r="A75" s="438">
        <f>+A73+1</f>
        <v>35</v>
      </c>
      <c r="B75" s="440" t="s">
        <v>287</v>
      </c>
      <c r="C75" s="441" t="s">
        <v>153</v>
      </c>
      <c r="D75" s="253" t="s">
        <v>158</v>
      </c>
      <c r="E75" s="254" t="s">
        <v>157</v>
      </c>
      <c r="F75" s="255"/>
      <c r="G75" s="256">
        <f t="shared" si="4"/>
        <v>0</v>
      </c>
      <c r="H75" s="263">
        <f t="shared" si="5"/>
        <v>0</v>
      </c>
      <c r="I75" s="442" t="s">
        <v>156</v>
      </c>
      <c r="J75" s="255"/>
      <c r="K75" s="256">
        <f t="shared" si="6"/>
        <v>0</v>
      </c>
      <c r="L75" s="263">
        <f t="shared" si="7"/>
        <v>0</v>
      </c>
      <c r="M75" s="444">
        <f>SUM(L75:L76)</f>
        <v>0</v>
      </c>
    </row>
    <row r="76" spans="1:13" s="229" customFormat="1" ht="13.5" customHeight="1" thickTop="1" thickBot="1">
      <c r="A76" s="455"/>
      <c r="B76" s="440"/>
      <c r="C76" s="441"/>
      <c r="D76" s="258" t="s">
        <v>403</v>
      </c>
      <c r="E76" s="259" t="s">
        <v>568</v>
      </c>
      <c r="F76" s="260"/>
      <c r="G76" s="261">
        <f t="shared" si="4"/>
        <v>0</v>
      </c>
      <c r="H76" s="262">
        <f t="shared" si="5"/>
        <v>0</v>
      </c>
      <c r="I76" s="456"/>
      <c r="J76" s="260"/>
      <c r="K76" s="261">
        <f t="shared" si="6"/>
        <v>0</v>
      </c>
      <c r="L76" s="262">
        <f t="shared" si="7"/>
        <v>0</v>
      </c>
      <c r="M76" s="454"/>
    </row>
    <row r="77" spans="1:13" s="229" customFormat="1" ht="13.5" customHeight="1" thickTop="1" thickBot="1">
      <c r="A77" s="438">
        <f>+A75+1</f>
        <v>36</v>
      </c>
      <c r="B77" s="440" t="s">
        <v>288</v>
      </c>
      <c r="C77" s="441" t="s">
        <v>399</v>
      </c>
      <c r="D77" s="253" t="s">
        <v>158</v>
      </c>
      <c r="E77" s="254" t="s">
        <v>157</v>
      </c>
      <c r="F77" s="255"/>
      <c r="G77" s="256">
        <f t="shared" si="4"/>
        <v>0</v>
      </c>
      <c r="H77" s="263">
        <f t="shared" si="5"/>
        <v>0</v>
      </c>
      <c r="I77" s="442" t="s">
        <v>156</v>
      </c>
      <c r="J77" s="255"/>
      <c r="K77" s="256">
        <f t="shared" si="6"/>
        <v>0</v>
      </c>
      <c r="L77" s="263">
        <f t="shared" si="7"/>
        <v>0</v>
      </c>
      <c r="M77" s="444">
        <f>SUM(L77:L78)</f>
        <v>0</v>
      </c>
    </row>
    <row r="78" spans="1:13" s="229" customFormat="1" ht="13.5" customHeight="1" thickTop="1" thickBot="1">
      <c r="A78" s="439"/>
      <c r="B78" s="440"/>
      <c r="C78" s="441"/>
      <c r="D78" s="264" t="s">
        <v>403</v>
      </c>
      <c r="E78" s="265" t="s">
        <v>568</v>
      </c>
      <c r="F78" s="266"/>
      <c r="G78" s="267">
        <f t="shared" si="4"/>
        <v>0</v>
      </c>
      <c r="H78" s="262">
        <f t="shared" si="5"/>
        <v>0</v>
      </c>
      <c r="I78" s="443"/>
      <c r="J78" s="266"/>
      <c r="K78" s="267">
        <f t="shared" si="6"/>
        <v>0</v>
      </c>
      <c r="L78" s="262">
        <f t="shared" si="7"/>
        <v>0</v>
      </c>
      <c r="M78" s="445"/>
    </row>
    <row r="79" spans="1:13" s="229" customFormat="1" ht="13.5" customHeight="1" thickTop="1" thickBot="1">
      <c r="A79" s="438">
        <f>+A77+1</f>
        <v>37</v>
      </c>
      <c r="B79" s="440" t="s">
        <v>258</v>
      </c>
      <c r="C79" s="441" t="s">
        <v>399</v>
      </c>
      <c r="D79" s="253" t="s">
        <v>158</v>
      </c>
      <c r="E79" s="254" t="s">
        <v>157</v>
      </c>
      <c r="F79" s="255"/>
      <c r="G79" s="256">
        <f t="shared" si="4"/>
        <v>0</v>
      </c>
      <c r="H79" s="263">
        <f t="shared" si="5"/>
        <v>0</v>
      </c>
      <c r="I79" s="442" t="s">
        <v>156</v>
      </c>
      <c r="J79" s="255"/>
      <c r="K79" s="256">
        <f t="shared" si="6"/>
        <v>0</v>
      </c>
      <c r="L79" s="263">
        <f t="shared" si="7"/>
        <v>0</v>
      </c>
      <c r="M79" s="444">
        <f>SUM(L79:L80)</f>
        <v>0</v>
      </c>
    </row>
    <row r="80" spans="1:13" s="229" customFormat="1" ht="13.5" customHeight="1" thickTop="1" thickBot="1">
      <c r="A80" s="455"/>
      <c r="B80" s="440"/>
      <c r="C80" s="441"/>
      <c r="D80" s="264" t="s">
        <v>403</v>
      </c>
      <c r="E80" s="265" t="s">
        <v>569</v>
      </c>
      <c r="F80" s="266"/>
      <c r="G80" s="267">
        <f t="shared" si="4"/>
        <v>0</v>
      </c>
      <c r="H80" s="262">
        <f t="shared" si="5"/>
        <v>0</v>
      </c>
      <c r="I80" s="443"/>
      <c r="J80" s="266"/>
      <c r="K80" s="267">
        <f t="shared" si="6"/>
        <v>0</v>
      </c>
      <c r="L80" s="262">
        <f t="shared" si="7"/>
        <v>0</v>
      </c>
      <c r="M80" s="445"/>
    </row>
    <row r="81" spans="1:13" s="229" customFormat="1" ht="13.5" customHeight="1" thickTop="1" thickBot="1">
      <c r="A81" s="438">
        <f>+A79+1</f>
        <v>38</v>
      </c>
      <c r="B81" s="440" t="s">
        <v>289</v>
      </c>
      <c r="C81" s="441" t="s">
        <v>399</v>
      </c>
      <c r="D81" s="253" t="s">
        <v>158</v>
      </c>
      <c r="E81" s="254" t="s">
        <v>157</v>
      </c>
      <c r="F81" s="255"/>
      <c r="G81" s="256">
        <f t="shared" si="4"/>
        <v>0</v>
      </c>
      <c r="H81" s="263">
        <f t="shared" si="5"/>
        <v>0</v>
      </c>
      <c r="I81" s="442" t="s">
        <v>156</v>
      </c>
      <c r="J81" s="255"/>
      <c r="K81" s="256">
        <f t="shared" si="6"/>
        <v>0</v>
      </c>
      <c r="L81" s="263">
        <f t="shared" si="7"/>
        <v>0</v>
      </c>
      <c r="M81" s="444">
        <f>SUM(L81:L82)</f>
        <v>0</v>
      </c>
    </row>
    <row r="82" spans="1:13" s="229" customFormat="1" ht="13.5" customHeight="1" thickTop="1" thickBot="1">
      <c r="A82" s="439"/>
      <c r="B82" s="440"/>
      <c r="C82" s="441"/>
      <c r="D82" s="264" t="s">
        <v>403</v>
      </c>
      <c r="E82" s="265" t="s">
        <v>570</v>
      </c>
      <c r="F82" s="266"/>
      <c r="G82" s="267">
        <f t="shared" si="4"/>
        <v>0</v>
      </c>
      <c r="H82" s="262">
        <f t="shared" si="5"/>
        <v>0</v>
      </c>
      <c r="I82" s="443"/>
      <c r="J82" s="266"/>
      <c r="K82" s="267">
        <f t="shared" si="6"/>
        <v>0</v>
      </c>
      <c r="L82" s="262">
        <f t="shared" si="7"/>
        <v>0</v>
      </c>
      <c r="M82" s="445"/>
    </row>
    <row r="83" spans="1:13" s="229" customFormat="1" ht="13.5" customHeight="1" thickTop="1" thickBot="1">
      <c r="A83" s="438">
        <f>+A81+1</f>
        <v>39</v>
      </c>
      <c r="B83" s="440" t="s">
        <v>259</v>
      </c>
      <c r="C83" s="441" t="s">
        <v>399</v>
      </c>
      <c r="D83" s="253" t="s">
        <v>158</v>
      </c>
      <c r="E83" s="254" t="s">
        <v>157</v>
      </c>
      <c r="F83" s="255"/>
      <c r="G83" s="256">
        <f t="shared" si="4"/>
        <v>0</v>
      </c>
      <c r="H83" s="263">
        <f t="shared" si="5"/>
        <v>0</v>
      </c>
      <c r="I83" s="442" t="s">
        <v>156</v>
      </c>
      <c r="J83" s="255"/>
      <c r="K83" s="256">
        <f t="shared" si="6"/>
        <v>0</v>
      </c>
      <c r="L83" s="263">
        <f t="shared" si="7"/>
        <v>0</v>
      </c>
      <c r="M83" s="444">
        <f>SUM(L83:L84)</f>
        <v>0</v>
      </c>
    </row>
    <row r="84" spans="1:13" s="229" customFormat="1" ht="13.5" customHeight="1" thickTop="1" thickBot="1">
      <c r="A84" s="439"/>
      <c r="B84" s="440"/>
      <c r="C84" s="441"/>
      <c r="D84" s="264" t="s">
        <v>403</v>
      </c>
      <c r="E84" s="265" t="s">
        <v>571</v>
      </c>
      <c r="F84" s="266"/>
      <c r="G84" s="267">
        <f t="shared" si="4"/>
        <v>0</v>
      </c>
      <c r="H84" s="262">
        <f t="shared" si="5"/>
        <v>0</v>
      </c>
      <c r="I84" s="443"/>
      <c r="J84" s="266"/>
      <c r="K84" s="267">
        <f t="shared" si="6"/>
        <v>0</v>
      </c>
      <c r="L84" s="262">
        <f t="shared" si="7"/>
        <v>0</v>
      </c>
      <c r="M84" s="445"/>
    </row>
    <row r="85" spans="1:13" s="229" customFormat="1" ht="13.5" customHeight="1" thickTop="1" thickBot="1">
      <c r="A85" s="438">
        <f>+A83+1</f>
        <v>40</v>
      </c>
      <c r="B85" s="440" t="s">
        <v>260</v>
      </c>
      <c r="C85" s="441" t="s">
        <v>399</v>
      </c>
      <c r="D85" s="253" t="s">
        <v>158</v>
      </c>
      <c r="E85" s="254" t="s">
        <v>157</v>
      </c>
      <c r="F85" s="255"/>
      <c r="G85" s="256">
        <f t="shared" si="4"/>
        <v>0</v>
      </c>
      <c r="H85" s="263">
        <f t="shared" si="5"/>
        <v>0</v>
      </c>
      <c r="I85" s="442" t="s">
        <v>156</v>
      </c>
      <c r="J85" s="255"/>
      <c r="K85" s="256">
        <f t="shared" si="6"/>
        <v>0</v>
      </c>
      <c r="L85" s="263">
        <f t="shared" si="7"/>
        <v>0</v>
      </c>
      <c r="M85" s="444">
        <f>SUM(L85:L86)</f>
        <v>0</v>
      </c>
    </row>
    <row r="86" spans="1:13" s="229" customFormat="1" ht="13.5" customHeight="1" thickTop="1" thickBot="1">
      <c r="A86" s="439"/>
      <c r="B86" s="440"/>
      <c r="C86" s="441"/>
      <c r="D86" s="264" t="s">
        <v>403</v>
      </c>
      <c r="E86" s="265" t="s">
        <v>572</v>
      </c>
      <c r="F86" s="266"/>
      <c r="G86" s="267">
        <f t="shared" si="4"/>
        <v>0</v>
      </c>
      <c r="H86" s="262">
        <f t="shared" si="5"/>
        <v>0</v>
      </c>
      <c r="I86" s="443"/>
      <c r="J86" s="266"/>
      <c r="K86" s="267">
        <f t="shared" si="6"/>
        <v>0</v>
      </c>
      <c r="L86" s="262">
        <f t="shared" si="7"/>
        <v>0</v>
      </c>
      <c r="M86" s="445"/>
    </row>
    <row r="87" spans="1:13" s="229" customFormat="1" ht="13.5" customHeight="1" thickTop="1" thickBot="1">
      <c r="A87" s="438">
        <f>+A85+1</f>
        <v>41</v>
      </c>
      <c r="B87" s="440" t="s">
        <v>290</v>
      </c>
      <c r="C87" s="441" t="s">
        <v>399</v>
      </c>
      <c r="D87" s="253" t="s">
        <v>158</v>
      </c>
      <c r="E87" s="254" t="s">
        <v>157</v>
      </c>
      <c r="F87" s="255"/>
      <c r="G87" s="256">
        <f t="shared" si="4"/>
        <v>0</v>
      </c>
      <c r="H87" s="263">
        <f t="shared" si="5"/>
        <v>0</v>
      </c>
      <c r="I87" s="442" t="s">
        <v>156</v>
      </c>
      <c r="J87" s="255"/>
      <c r="K87" s="256">
        <f t="shared" si="6"/>
        <v>0</v>
      </c>
      <c r="L87" s="263">
        <f t="shared" si="7"/>
        <v>0</v>
      </c>
      <c r="M87" s="444">
        <f>SUM(L87:L88)</f>
        <v>0</v>
      </c>
    </row>
    <row r="88" spans="1:13" s="229" customFormat="1" ht="13.5" customHeight="1" thickTop="1" thickBot="1">
      <c r="A88" s="439"/>
      <c r="B88" s="440"/>
      <c r="C88" s="441"/>
      <c r="D88" s="264" t="s">
        <v>403</v>
      </c>
      <c r="E88" s="265" t="s">
        <v>573</v>
      </c>
      <c r="F88" s="266"/>
      <c r="G88" s="267">
        <f t="shared" si="4"/>
        <v>0</v>
      </c>
      <c r="H88" s="262">
        <f t="shared" si="5"/>
        <v>0</v>
      </c>
      <c r="I88" s="443"/>
      <c r="J88" s="266"/>
      <c r="K88" s="267">
        <f t="shared" si="6"/>
        <v>0</v>
      </c>
      <c r="L88" s="262">
        <f t="shared" si="7"/>
        <v>0</v>
      </c>
      <c r="M88" s="445"/>
    </row>
    <row r="89" spans="1:13" s="229" customFormat="1" ht="13.5" customHeight="1" thickTop="1" thickBot="1">
      <c r="A89" s="438">
        <f>+A87+1</f>
        <v>42</v>
      </c>
      <c r="B89" s="440" t="s">
        <v>291</v>
      </c>
      <c r="C89" s="441" t="s">
        <v>399</v>
      </c>
      <c r="D89" s="253" t="s">
        <v>158</v>
      </c>
      <c r="E89" s="254" t="s">
        <v>157</v>
      </c>
      <c r="F89" s="255"/>
      <c r="G89" s="256">
        <f t="shared" si="4"/>
        <v>0</v>
      </c>
      <c r="H89" s="263">
        <f t="shared" si="5"/>
        <v>0</v>
      </c>
      <c r="I89" s="442" t="s">
        <v>156</v>
      </c>
      <c r="J89" s="255"/>
      <c r="K89" s="256">
        <f t="shared" si="6"/>
        <v>0</v>
      </c>
      <c r="L89" s="263">
        <f t="shared" si="7"/>
        <v>0</v>
      </c>
      <c r="M89" s="444">
        <f>SUM(L89:L90)</f>
        <v>0</v>
      </c>
    </row>
    <row r="90" spans="1:13" s="229" customFormat="1" ht="13.5" customHeight="1" thickTop="1" thickBot="1">
      <c r="A90" s="439"/>
      <c r="B90" s="440"/>
      <c r="C90" s="441"/>
      <c r="D90" s="264" t="s">
        <v>403</v>
      </c>
      <c r="E90" s="265" t="s">
        <v>568</v>
      </c>
      <c r="F90" s="266"/>
      <c r="G90" s="267">
        <f t="shared" si="4"/>
        <v>0</v>
      </c>
      <c r="H90" s="262">
        <f t="shared" si="5"/>
        <v>0</v>
      </c>
      <c r="I90" s="443"/>
      <c r="J90" s="266"/>
      <c r="K90" s="267">
        <f t="shared" si="6"/>
        <v>0</v>
      </c>
      <c r="L90" s="262">
        <f t="shared" si="7"/>
        <v>0</v>
      </c>
      <c r="M90" s="445"/>
    </row>
    <row r="91" spans="1:13" s="229" customFormat="1" ht="13.5" customHeight="1" thickTop="1" thickBot="1">
      <c r="A91" s="438">
        <f>+A89+1</f>
        <v>43</v>
      </c>
      <c r="B91" s="440" t="s">
        <v>292</v>
      </c>
      <c r="C91" s="441" t="s">
        <v>399</v>
      </c>
      <c r="D91" s="253" t="s">
        <v>158</v>
      </c>
      <c r="E91" s="254" t="s">
        <v>157</v>
      </c>
      <c r="F91" s="255"/>
      <c r="G91" s="256">
        <f t="shared" si="4"/>
        <v>0</v>
      </c>
      <c r="H91" s="263">
        <f t="shared" si="5"/>
        <v>0</v>
      </c>
      <c r="I91" s="442" t="s">
        <v>156</v>
      </c>
      <c r="J91" s="255"/>
      <c r="K91" s="256">
        <f t="shared" si="6"/>
        <v>0</v>
      </c>
      <c r="L91" s="263">
        <f t="shared" si="7"/>
        <v>0</v>
      </c>
      <c r="M91" s="444">
        <f>SUM(L91:L92)</f>
        <v>0</v>
      </c>
    </row>
    <row r="92" spans="1:13" s="229" customFormat="1" ht="13.5" customHeight="1" thickTop="1" thickBot="1">
      <c r="A92" s="439"/>
      <c r="B92" s="440"/>
      <c r="C92" s="441"/>
      <c r="D92" s="264" t="s">
        <v>403</v>
      </c>
      <c r="E92" s="265" t="s">
        <v>568</v>
      </c>
      <c r="F92" s="266"/>
      <c r="G92" s="267">
        <f t="shared" si="4"/>
        <v>0</v>
      </c>
      <c r="H92" s="262">
        <f t="shared" si="5"/>
        <v>0</v>
      </c>
      <c r="I92" s="443"/>
      <c r="J92" s="266"/>
      <c r="K92" s="267">
        <f t="shared" si="6"/>
        <v>0</v>
      </c>
      <c r="L92" s="262">
        <f t="shared" si="7"/>
        <v>0</v>
      </c>
      <c r="M92" s="445"/>
    </row>
    <row r="93" spans="1:13" s="229" customFormat="1" ht="13.5" customHeight="1" thickTop="1" thickBot="1">
      <c r="A93" s="438">
        <f>+A91+1</f>
        <v>44</v>
      </c>
      <c r="B93" s="440" t="s">
        <v>293</v>
      </c>
      <c r="C93" s="441" t="s">
        <v>399</v>
      </c>
      <c r="D93" s="253" t="s">
        <v>158</v>
      </c>
      <c r="E93" s="254" t="s">
        <v>157</v>
      </c>
      <c r="F93" s="255"/>
      <c r="G93" s="256">
        <f t="shared" si="4"/>
        <v>0</v>
      </c>
      <c r="H93" s="263">
        <f t="shared" si="5"/>
        <v>0</v>
      </c>
      <c r="I93" s="442" t="s">
        <v>156</v>
      </c>
      <c r="J93" s="255"/>
      <c r="K93" s="256">
        <f t="shared" si="6"/>
        <v>0</v>
      </c>
      <c r="L93" s="263">
        <f t="shared" si="7"/>
        <v>0</v>
      </c>
      <c r="M93" s="444">
        <f>SUM(L93:L94)</f>
        <v>0</v>
      </c>
    </row>
    <row r="94" spans="1:13" s="229" customFormat="1" ht="13.5" customHeight="1" thickTop="1" thickBot="1">
      <c r="A94" s="439"/>
      <c r="B94" s="440"/>
      <c r="C94" s="441"/>
      <c r="D94" s="264" t="s">
        <v>403</v>
      </c>
      <c r="E94" s="265" t="s">
        <v>574</v>
      </c>
      <c r="F94" s="266"/>
      <c r="G94" s="267">
        <f t="shared" si="4"/>
        <v>0</v>
      </c>
      <c r="H94" s="262">
        <f t="shared" si="5"/>
        <v>0</v>
      </c>
      <c r="I94" s="443"/>
      <c r="J94" s="266"/>
      <c r="K94" s="267">
        <f t="shared" si="6"/>
        <v>0</v>
      </c>
      <c r="L94" s="262">
        <f t="shared" si="7"/>
        <v>0</v>
      </c>
      <c r="M94" s="445"/>
    </row>
    <row r="95" spans="1:13" s="229" customFormat="1" ht="13.5" customHeight="1" thickTop="1" thickBot="1">
      <c r="A95" s="438">
        <f>+A93+1</f>
        <v>45</v>
      </c>
      <c r="B95" s="440" t="s">
        <v>276</v>
      </c>
      <c r="C95" s="441" t="s">
        <v>399</v>
      </c>
      <c r="D95" s="253" t="s">
        <v>158</v>
      </c>
      <c r="E95" s="254" t="s">
        <v>157</v>
      </c>
      <c r="F95" s="255"/>
      <c r="G95" s="256">
        <f t="shared" si="4"/>
        <v>0</v>
      </c>
      <c r="H95" s="263">
        <f t="shared" si="5"/>
        <v>0</v>
      </c>
      <c r="I95" s="442" t="s">
        <v>156</v>
      </c>
      <c r="J95" s="255"/>
      <c r="K95" s="256">
        <f t="shared" si="6"/>
        <v>0</v>
      </c>
      <c r="L95" s="263">
        <f t="shared" si="7"/>
        <v>0</v>
      </c>
      <c r="M95" s="444">
        <f>SUM(L95:L96)</f>
        <v>0</v>
      </c>
    </row>
    <row r="96" spans="1:13" s="229" customFormat="1" ht="13.5" customHeight="1" thickTop="1" thickBot="1">
      <c r="A96" s="439"/>
      <c r="B96" s="440"/>
      <c r="C96" s="441"/>
      <c r="D96" s="264" t="s">
        <v>403</v>
      </c>
      <c r="E96" s="265" t="s">
        <v>575</v>
      </c>
      <c r="F96" s="266"/>
      <c r="G96" s="267">
        <f t="shared" si="4"/>
        <v>0</v>
      </c>
      <c r="H96" s="262">
        <f t="shared" si="5"/>
        <v>0</v>
      </c>
      <c r="I96" s="443"/>
      <c r="J96" s="266"/>
      <c r="K96" s="267">
        <f t="shared" si="6"/>
        <v>0</v>
      </c>
      <c r="L96" s="262">
        <f t="shared" si="7"/>
        <v>0</v>
      </c>
      <c r="M96" s="445"/>
    </row>
    <row r="97" spans="1:13" s="229" customFormat="1" ht="13.5" customHeight="1" thickTop="1" thickBot="1">
      <c r="A97" s="438">
        <f>+A95+1</f>
        <v>46</v>
      </c>
      <c r="B97" s="440" t="s">
        <v>262</v>
      </c>
      <c r="C97" s="441" t="s">
        <v>399</v>
      </c>
      <c r="D97" s="253" t="s">
        <v>158</v>
      </c>
      <c r="E97" s="254" t="s">
        <v>157</v>
      </c>
      <c r="F97" s="255"/>
      <c r="G97" s="256">
        <f t="shared" si="4"/>
        <v>0</v>
      </c>
      <c r="H97" s="263">
        <f t="shared" si="5"/>
        <v>0</v>
      </c>
      <c r="I97" s="442" t="s">
        <v>156</v>
      </c>
      <c r="J97" s="255"/>
      <c r="K97" s="256">
        <f t="shared" si="6"/>
        <v>0</v>
      </c>
      <c r="L97" s="263">
        <f t="shared" si="7"/>
        <v>0</v>
      </c>
      <c r="M97" s="444">
        <f>SUM(L97:L98)</f>
        <v>0</v>
      </c>
    </row>
    <row r="98" spans="1:13" s="229" customFormat="1" ht="13.5" customHeight="1" thickTop="1" thickBot="1">
      <c r="A98" s="439"/>
      <c r="B98" s="440"/>
      <c r="C98" s="441"/>
      <c r="D98" s="264" t="s">
        <v>403</v>
      </c>
      <c r="E98" s="265" t="s">
        <v>569</v>
      </c>
      <c r="F98" s="266"/>
      <c r="G98" s="267">
        <f t="shared" si="4"/>
        <v>0</v>
      </c>
      <c r="H98" s="262">
        <f t="shared" si="5"/>
        <v>0</v>
      </c>
      <c r="I98" s="443"/>
      <c r="J98" s="266"/>
      <c r="K98" s="267">
        <f t="shared" si="6"/>
        <v>0</v>
      </c>
      <c r="L98" s="262">
        <f t="shared" si="7"/>
        <v>0</v>
      </c>
      <c r="M98" s="445"/>
    </row>
    <row r="99" spans="1:13" s="229" customFormat="1" ht="13.5" customHeight="1" thickTop="1" thickBot="1">
      <c r="A99" s="438">
        <f>+A97+1</f>
        <v>47</v>
      </c>
      <c r="B99" s="440" t="s">
        <v>294</v>
      </c>
      <c r="C99" s="441" t="s">
        <v>399</v>
      </c>
      <c r="D99" s="253" t="s">
        <v>158</v>
      </c>
      <c r="E99" s="254" t="s">
        <v>157</v>
      </c>
      <c r="F99" s="255"/>
      <c r="G99" s="256">
        <f t="shared" si="4"/>
        <v>0</v>
      </c>
      <c r="H99" s="263">
        <f t="shared" si="5"/>
        <v>0</v>
      </c>
      <c r="I99" s="442" t="s">
        <v>156</v>
      </c>
      <c r="J99" s="255"/>
      <c r="K99" s="256">
        <f t="shared" si="6"/>
        <v>0</v>
      </c>
      <c r="L99" s="263">
        <f t="shared" si="7"/>
        <v>0</v>
      </c>
      <c r="M99" s="444">
        <f>SUM(L99:L100)</f>
        <v>0</v>
      </c>
    </row>
    <row r="100" spans="1:13" s="229" customFormat="1" ht="13.5" customHeight="1" thickTop="1" thickBot="1">
      <c r="A100" s="439"/>
      <c r="B100" s="440"/>
      <c r="C100" s="441"/>
      <c r="D100" s="264" t="s">
        <v>403</v>
      </c>
      <c r="E100" s="265" t="s">
        <v>570</v>
      </c>
      <c r="F100" s="266"/>
      <c r="G100" s="267">
        <f t="shared" si="4"/>
        <v>0</v>
      </c>
      <c r="H100" s="262">
        <f t="shared" si="5"/>
        <v>0</v>
      </c>
      <c r="I100" s="443"/>
      <c r="J100" s="266"/>
      <c r="K100" s="267">
        <f t="shared" si="6"/>
        <v>0</v>
      </c>
      <c r="L100" s="262">
        <f t="shared" si="7"/>
        <v>0</v>
      </c>
      <c r="M100" s="445"/>
    </row>
    <row r="101" spans="1:13" s="229" customFormat="1" ht="13.5" customHeight="1" thickTop="1" thickBot="1">
      <c r="A101" s="438">
        <f>+A99+1</f>
        <v>48</v>
      </c>
      <c r="B101" s="440" t="s">
        <v>295</v>
      </c>
      <c r="C101" s="441" t="s">
        <v>399</v>
      </c>
      <c r="D101" s="253" t="s">
        <v>158</v>
      </c>
      <c r="E101" s="254" t="s">
        <v>157</v>
      </c>
      <c r="F101" s="255"/>
      <c r="G101" s="256">
        <f t="shared" si="4"/>
        <v>0</v>
      </c>
      <c r="H101" s="263">
        <f t="shared" si="5"/>
        <v>0</v>
      </c>
      <c r="I101" s="442" t="s">
        <v>156</v>
      </c>
      <c r="J101" s="255"/>
      <c r="K101" s="256">
        <f t="shared" si="6"/>
        <v>0</v>
      </c>
      <c r="L101" s="263">
        <f t="shared" si="7"/>
        <v>0</v>
      </c>
      <c r="M101" s="444">
        <f>SUM(L101:L102)</f>
        <v>0</v>
      </c>
    </row>
    <row r="102" spans="1:13" s="229" customFormat="1" ht="13.5" customHeight="1" thickTop="1" thickBot="1">
      <c r="A102" s="439"/>
      <c r="B102" s="440"/>
      <c r="C102" s="441"/>
      <c r="D102" s="264" t="s">
        <v>403</v>
      </c>
      <c r="E102" s="265" t="s">
        <v>571</v>
      </c>
      <c r="F102" s="266"/>
      <c r="G102" s="267">
        <f t="shared" si="4"/>
        <v>0</v>
      </c>
      <c r="H102" s="262">
        <f t="shared" si="5"/>
        <v>0</v>
      </c>
      <c r="I102" s="443"/>
      <c r="J102" s="266"/>
      <c r="K102" s="267">
        <f t="shared" si="6"/>
        <v>0</v>
      </c>
      <c r="L102" s="262">
        <f t="shared" si="7"/>
        <v>0</v>
      </c>
      <c r="M102" s="445"/>
    </row>
    <row r="103" spans="1:13" s="229" customFormat="1" ht="13.5" customHeight="1" thickTop="1" thickBot="1">
      <c r="A103" s="438">
        <f>+A101+1</f>
        <v>49</v>
      </c>
      <c r="B103" s="440" t="s">
        <v>296</v>
      </c>
      <c r="C103" s="441" t="s">
        <v>399</v>
      </c>
      <c r="D103" s="253" t="s">
        <v>158</v>
      </c>
      <c r="E103" s="254" t="s">
        <v>157</v>
      </c>
      <c r="F103" s="255"/>
      <c r="G103" s="256">
        <f t="shared" si="4"/>
        <v>0</v>
      </c>
      <c r="H103" s="263">
        <f t="shared" si="5"/>
        <v>0</v>
      </c>
      <c r="I103" s="442" t="s">
        <v>156</v>
      </c>
      <c r="J103" s="255"/>
      <c r="K103" s="256">
        <f t="shared" si="6"/>
        <v>0</v>
      </c>
      <c r="L103" s="263">
        <f t="shared" si="7"/>
        <v>0</v>
      </c>
      <c r="M103" s="444">
        <f>SUM(L103:L104)</f>
        <v>0</v>
      </c>
    </row>
    <row r="104" spans="1:13" s="229" customFormat="1" ht="13.5" customHeight="1" thickTop="1" thickBot="1">
      <c r="A104" s="439"/>
      <c r="B104" s="440"/>
      <c r="C104" s="441"/>
      <c r="D104" s="264" t="s">
        <v>403</v>
      </c>
      <c r="E104" s="265" t="s">
        <v>572</v>
      </c>
      <c r="F104" s="266"/>
      <c r="G104" s="267">
        <f t="shared" si="4"/>
        <v>0</v>
      </c>
      <c r="H104" s="262">
        <f t="shared" si="5"/>
        <v>0</v>
      </c>
      <c r="I104" s="443"/>
      <c r="J104" s="266"/>
      <c r="K104" s="267">
        <f t="shared" si="6"/>
        <v>0</v>
      </c>
      <c r="L104" s="262">
        <f t="shared" si="7"/>
        <v>0</v>
      </c>
      <c r="M104" s="445"/>
    </row>
    <row r="105" spans="1:13" s="229" customFormat="1" ht="13.5" customHeight="1" thickTop="1" thickBot="1">
      <c r="A105" s="438">
        <f>+A103+1</f>
        <v>50</v>
      </c>
      <c r="B105" s="440" t="s">
        <v>261</v>
      </c>
      <c r="C105" s="441" t="s">
        <v>399</v>
      </c>
      <c r="D105" s="253" t="s">
        <v>158</v>
      </c>
      <c r="E105" s="254" t="s">
        <v>157</v>
      </c>
      <c r="F105" s="255"/>
      <c r="G105" s="256">
        <f t="shared" si="4"/>
        <v>0</v>
      </c>
      <c r="H105" s="263">
        <f t="shared" si="5"/>
        <v>0</v>
      </c>
      <c r="I105" s="442" t="s">
        <v>156</v>
      </c>
      <c r="J105" s="255"/>
      <c r="K105" s="256">
        <f t="shared" si="6"/>
        <v>0</v>
      </c>
      <c r="L105" s="263">
        <f t="shared" si="7"/>
        <v>0</v>
      </c>
      <c r="M105" s="444">
        <f>SUM(L105:L106)</f>
        <v>0</v>
      </c>
    </row>
    <row r="106" spans="1:13" s="229" customFormat="1" ht="13.5" customHeight="1" thickTop="1" thickBot="1">
      <c r="A106" s="439"/>
      <c r="B106" s="440"/>
      <c r="C106" s="441"/>
      <c r="D106" s="264" t="s">
        <v>403</v>
      </c>
      <c r="E106" s="265" t="s">
        <v>573</v>
      </c>
      <c r="F106" s="266"/>
      <c r="G106" s="267">
        <f t="shared" si="4"/>
        <v>0</v>
      </c>
      <c r="H106" s="262">
        <f t="shared" si="5"/>
        <v>0</v>
      </c>
      <c r="I106" s="443"/>
      <c r="J106" s="266"/>
      <c r="K106" s="267">
        <f t="shared" si="6"/>
        <v>0</v>
      </c>
      <c r="L106" s="262">
        <f t="shared" si="7"/>
        <v>0</v>
      </c>
      <c r="M106" s="445"/>
    </row>
    <row r="107" spans="1:13" s="229" customFormat="1" ht="13.5" customHeight="1" thickTop="1" thickBot="1">
      <c r="A107" s="438">
        <f>+A105+1</f>
        <v>51</v>
      </c>
      <c r="B107" s="440" t="s">
        <v>297</v>
      </c>
      <c r="C107" s="441" t="s">
        <v>399</v>
      </c>
      <c r="D107" s="253" t="s">
        <v>158</v>
      </c>
      <c r="E107" s="254" t="s">
        <v>157</v>
      </c>
      <c r="F107" s="255"/>
      <c r="G107" s="256">
        <f t="shared" si="4"/>
        <v>0</v>
      </c>
      <c r="H107" s="263">
        <f t="shared" si="5"/>
        <v>0</v>
      </c>
      <c r="I107" s="442" t="s">
        <v>156</v>
      </c>
      <c r="J107" s="255"/>
      <c r="K107" s="256">
        <f t="shared" si="6"/>
        <v>0</v>
      </c>
      <c r="L107" s="263">
        <f t="shared" si="7"/>
        <v>0</v>
      </c>
      <c r="M107" s="444">
        <f>SUM(L107:L108)</f>
        <v>0</v>
      </c>
    </row>
    <row r="108" spans="1:13" s="229" customFormat="1" ht="13.5" customHeight="1" thickTop="1" thickBot="1">
      <c r="A108" s="439"/>
      <c r="B108" s="440"/>
      <c r="C108" s="441"/>
      <c r="D108" s="264" t="s">
        <v>403</v>
      </c>
      <c r="E108" s="265" t="s">
        <v>576</v>
      </c>
      <c r="F108" s="266"/>
      <c r="G108" s="267">
        <f t="shared" si="4"/>
        <v>0</v>
      </c>
      <c r="H108" s="262">
        <f t="shared" si="5"/>
        <v>0</v>
      </c>
      <c r="I108" s="443"/>
      <c r="J108" s="266"/>
      <c r="K108" s="267">
        <f t="shared" si="6"/>
        <v>0</v>
      </c>
      <c r="L108" s="262">
        <f t="shared" si="7"/>
        <v>0</v>
      </c>
      <c r="M108" s="445"/>
    </row>
    <row r="109" spans="1:13" s="229" customFormat="1" ht="13.5" customHeight="1" thickTop="1" thickBot="1">
      <c r="A109" s="438">
        <f>+A107+1</f>
        <v>52</v>
      </c>
      <c r="B109" s="440" t="s">
        <v>270</v>
      </c>
      <c r="C109" s="441" t="s">
        <v>399</v>
      </c>
      <c r="D109" s="253" t="s">
        <v>158</v>
      </c>
      <c r="E109" s="254" t="s">
        <v>157</v>
      </c>
      <c r="F109" s="255"/>
      <c r="G109" s="256">
        <f t="shared" si="4"/>
        <v>0</v>
      </c>
      <c r="H109" s="263">
        <f t="shared" si="5"/>
        <v>0</v>
      </c>
      <c r="I109" s="442" t="s">
        <v>156</v>
      </c>
      <c r="J109" s="255"/>
      <c r="K109" s="256">
        <f t="shared" si="6"/>
        <v>0</v>
      </c>
      <c r="L109" s="263">
        <f t="shared" si="7"/>
        <v>0</v>
      </c>
      <c r="M109" s="444">
        <f>SUM(L109:L110)</f>
        <v>0</v>
      </c>
    </row>
    <row r="110" spans="1:13" s="229" customFormat="1" ht="13.5" customHeight="1" thickTop="1" thickBot="1">
      <c r="A110" s="439"/>
      <c r="B110" s="440"/>
      <c r="C110" s="441"/>
      <c r="D110" s="264" t="s">
        <v>403</v>
      </c>
      <c r="E110" s="265" t="s">
        <v>568</v>
      </c>
      <c r="F110" s="266"/>
      <c r="G110" s="267">
        <f t="shared" si="4"/>
        <v>0</v>
      </c>
      <c r="H110" s="262">
        <f t="shared" si="5"/>
        <v>0</v>
      </c>
      <c r="I110" s="443"/>
      <c r="J110" s="266"/>
      <c r="K110" s="267">
        <f t="shared" si="6"/>
        <v>0</v>
      </c>
      <c r="L110" s="262">
        <f t="shared" si="7"/>
        <v>0</v>
      </c>
      <c r="M110" s="445"/>
    </row>
    <row r="111" spans="1:13" s="229" customFormat="1" ht="13.5" customHeight="1" thickTop="1" thickBot="1">
      <c r="A111" s="438">
        <f>+A109+1</f>
        <v>53</v>
      </c>
      <c r="B111" s="440" t="s">
        <v>265</v>
      </c>
      <c r="C111" s="441" t="s">
        <v>399</v>
      </c>
      <c r="D111" s="253" t="s">
        <v>158</v>
      </c>
      <c r="E111" s="254" t="s">
        <v>157</v>
      </c>
      <c r="F111" s="255"/>
      <c r="G111" s="256">
        <f t="shared" si="4"/>
        <v>0</v>
      </c>
      <c r="H111" s="263">
        <f t="shared" si="5"/>
        <v>0</v>
      </c>
      <c r="I111" s="442" t="s">
        <v>156</v>
      </c>
      <c r="J111" s="255"/>
      <c r="K111" s="256">
        <f t="shared" si="6"/>
        <v>0</v>
      </c>
      <c r="L111" s="263">
        <f t="shared" si="7"/>
        <v>0</v>
      </c>
      <c r="M111" s="444">
        <f>SUM(L111:L112)</f>
        <v>0</v>
      </c>
    </row>
    <row r="112" spans="1:13" s="229" customFormat="1" ht="13.5" customHeight="1" thickTop="1" thickBot="1">
      <c r="A112" s="439"/>
      <c r="B112" s="440"/>
      <c r="C112" s="441"/>
      <c r="D112" s="264" t="s">
        <v>403</v>
      </c>
      <c r="E112" s="265" t="s">
        <v>568</v>
      </c>
      <c r="F112" s="266"/>
      <c r="G112" s="267">
        <f t="shared" si="4"/>
        <v>0</v>
      </c>
      <c r="H112" s="262">
        <f t="shared" si="5"/>
        <v>0</v>
      </c>
      <c r="I112" s="443"/>
      <c r="J112" s="266"/>
      <c r="K112" s="267">
        <f t="shared" si="6"/>
        <v>0</v>
      </c>
      <c r="L112" s="262">
        <f t="shared" si="7"/>
        <v>0</v>
      </c>
      <c r="M112" s="445"/>
    </row>
    <row r="113" spans="1:13" s="229" customFormat="1" ht="13.5" customHeight="1" thickTop="1" thickBot="1">
      <c r="A113" s="438">
        <f>+A111+1</f>
        <v>54</v>
      </c>
      <c r="B113" s="440" t="s">
        <v>287</v>
      </c>
      <c r="C113" s="441" t="s">
        <v>399</v>
      </c>
      <c r="D113" s="253" t="s">
        <v>158</v>
      </c>
      <c r="E113" s="254" t="s">
        <v>157</v>
      </c>
      <c r="F113" s="255"/>
      <c r="G113" s="256">
        <f t="shared" si="4"/>
        <v>0</v>
      </c>
      <c r="H113" s="263">
        <f t="shared" si="5"/>
        <v>0</v>
      </c>
      <c r="I113" s="442" t="s">
        <v>156</v>
      </c>
      <c r="J113" s="255"/>
      <c r="K113" s="256">
        <f t="shared" si="6"/>
        <v>0</v>
      </c>
      <c r="L113" s="263">
        <f t="shared" si="7"/>
        <v>0</v>
      </c>
      <c r="M113" s="444">
        <f>SUM(L113:L114)</f>
        <v>0</v>
      </c>
    </row>
    <row r="114" spans="1:13" s="229" customFormat="1" ht="13.5" customHeight="1" thickTop="1" thickBot="1">
      <c r="A114" s="439"/>
      <c r="B114" s="440"/>
      <c r="C114" s="441"/>
      <c r="D114" s="264" t="s">
        <v>403</v>
      </c>
      <c r="E114" s="265" t="s">
        <v>568</v>
      </c>
      <c r="F114" s="266"/>
      <c r="G114" s="267">
        <f t="shared" si="4"/>
        <v>0</v>
      </c>
      <c r="H114" s="262">
        <f t="shared" si="5"/>
        <v>0</v>
      </c>
      <c r="I114" s="443"/>
      <c r="J114" s="266"/>
      <c r="K114" s="267">
        <f t="shared" si="6"/>
        <v>0</v>
      </c>
      <c r="L114" s="262">
        <f t="shared" si="7"/>
        <v>0</v>
      </c>
      <c r="M114" s="445"/>
    </row>
    <row r="115" spans="1:13" s="229" customFormat="1" ht="13.5" customHeight="1" thickTop="1">
      <c r="A115" s="446" t="s">
        <v>159</v>
      </c>
      <c r="B115" s="447"/>
      <c r="C115" s="448"/>
      <c r="D115" s="253" t="s">
        <v>158</v>
      </c>
      <c r="E115" s="268" t="s">
        <v>157</v>
      </c>
      <c r="F115" s="269">
        <f>SUMPRODUCT((MOD(ROW(F$7:F$114),2)=1)*F$7:F$114)</f>
        <v>0</v>
      </c>
      <c r="G115" s="269">
        <f>SUMPRODUCT((MOD(ROW(G$7:G$114),2)=1)*G$7:G$114)</f>
        <v>0</v>
      </c>
      <c r="H115" s="270">
        <f>SUMPRODUCT((MOD(ROW(H$7:H$114),2)=1)*H$7:H$114)</f>
        <v>0</v>
      </c>
      <c r="I115" s="452" t="s">
        <v>156</v>
      </c>
      <c r="J115" s="269">
        <f>SUMPRODUCT((MOD(ROW(J$7:J$114),2)=1)*J$7:J$114)</f>
        <v>0</v>
      </c>
      <c r="K115" s="269">
        <f>SUMPRODUCT((MOD(ROW(K$7:K$114),2)=1)*K$7:K$114)</f>
        <v>0</v>
      </c>
      <c r="L115" s="271">
        <f>SUMPRODUCT((MOD(ROW(L$7:L$114),2)=1)*L$7:L$114)</f>
        <v>0</v>
      </c>
      <c r="M115" s="444">
        <f>SUM(L115:L116)</f>
        <v>0</v>
      </c>
    </row>
    <row r="116" spans="1:13" s="229" customFormat="1" ht="13.5" customHeight="1" thickBot="1">
      <c r="A116" s="449"/>
      <c r="B116" s="450"/>
      <c r="C116" s="451"/>
      <c r="D116" s="258" t="s">
        <v>403</v>
      </c>
      <c r="E116" s="272" t="s">
        <v>568</v>
      </c>
      <c r="F116" s="273">
        <f>SUMPRODUCT((MOD(ROW(F$7:F$114),2)=0)*F$7:F$114)</f>
        <v>0</v>
      </c>
      <c r="G116" s="273">
        <f>SUMPRODUCT((MOD(ROW(G$7:G$114),2)=0)*G$7:G$114)</f>
        <v>0</v>
      </c>
      <c r="H116" s="274">
        <f>SUMPRODUCT((MOD(ROW(H$7:H$114),2)=0)*H$7:H$114)</f>
        <v>0</v>
      </c>
      <c r="I116" s="453"/>
      <c r="J116" s="273">
        <f>SUMPRODUCT((MOD(ROW(J$7:J$114),2)=0)*J$7:J$114)</f>
        <v>0</v>
      </c>
      <c r="K116" s="273">
        <f>SUMPRODUCT((MOD(ROW(K$7:K$114),2)=0)*K$7:K$114)</f>
        <v>0</v>
      </c>
      <c r="L116" s="275">
        <f>SUMPRODUCT((MOD(ROW(L$7:L$114),2)=0)*L$7:L$114)</f>
        <v>0</v>
      </c>
      <c r="M116" s="454"/>
    </row>
    <row r="117" spans="1:13" ht="13.5" customHeight="1" thickTop="1">
      <c r="A117" s="276"/>
    </row>
    <row r="118" spans="1:13" ht="13.5" customHeight="1">
      <c r="A118" s="276"/>
    </row>
  </sheetData>
  <mergeCells count="283">
    <mergeCell ref="A4:A6"/>
    <mergeCell ref="B4:C6"/>
    <mergeCell ref="D4:D6"/>
    <mergeCell ref="E4:H4"/>
    <mergeCell ref="I4:M4"/>
    <mergeCell ref="E5:E6"/>
    <mergeCell ref="H5:H6"/>
    <mergeCell ref="I5:I6"/>
    <mergeCell ref="L5:L6"/>
    <mergeCell ref="M5:M6"/>
    <mergeCell ref="A7:A8"/>
    <mergeCell ref="B7:B8"/>
    <mergeCell ref="C7:C8"/>
    <mergeCell ref="I7:I8"/>
    <mergeCell ref="M7:M8"/>
    <mergeCell ref="A9:A10"/>
    <mergeCell ref="B9:B10"/>
    <mergeCell ref="C9:C10"/>
    <mergeCell ref="I9:I10"/>
    <mergeCell ref="M9:M10"/>
    <mergeCell ref="A11:A12"/>
    <mergeCell ref="B11:B12"/>
    <mergeCell ref="C11:C12"/>
    <mergeCell ref="I11:I12"/>
    <mergeCell ref="M11:M12"/>
    <mergeCell ref="A13:A14"/>
    <mergeCell ref="B13:B14"/>
    <mergeCell ref="C13:C14"/>
    <mergeCell ref="I13:I14"/>
    <mergeCell ref="M13:M14"/>
    <mergeCell ref="A15:A16"/>
    <mergeCell ref="B15:B16"/>
    <mergeCell ref="C15:C16"/>
    <mergeCell ref="I15:I16"/>
    <mergeCell ref="M15:M16"/>
    <mergeCell ref="A17:A18"/>
    <mergeCell ref="B17:B18"/>
    <mergeCell ref="C17:C18"/>
    <mergeCell ref="I17:I18"/>
    <mergeCell ref="M17:M18"/>
    <mergeCell ref="A19:A20"/>
    <mergeCell ref="B19:B20"/>
    <mergeCell ref="C19:C20"/>
    <mergeCell ref="I19:I20"/>
    <mergeCell ref="M19:M20"/>
    <mergeCell ref="A21:A22"/>
    <mergeCell ref="B21:B22"/>
    <mergeCell ref="C21:C22"/>
    <mergeCell ref="I21:I22"/>
    <mergeCell ref="M21:M22"/>
    <mergeCell ref="A23:A24"/>
    <mergeCell ref="B23:B24"/>
    <mergeCell ref="C23:C24"/>
    <mergeCell ref="I23:I24"/>
    <mergeCell ref="M23:M24"/>
    <mergeCell ref="A25:A26"/>
    <mergeCell ref="B25:B26"/>
    <mergeCell ref="C25:C26"/>
    <mergeCell ref="I25:I26"/>
    <mergeCell ref="M25:M26"/>
    <mergeCell ref="A27:A28"/>
    <mergeCell ref="B27:B28"/>
    <mergeCell ref="C27:C28"/>
    <mergeCell ref="I27:I28"/>
    <mergeCell ref="M27:M28"/>
    <mergeCell ref="A29:A30"/>
    <mergeCell ref="B29:B30"/>
    <mergeCell ref="C29:C30"/>
    <mergeCell ref="I29:I30"/>
    <mergeCell ref="M29:M30"/>
    <mergeCell ref="A31:A32"/>
    <mergeCell ref="B31:B32"/>
    <mergeCell ref="C31:C32"/>
    <mergeCell ref="I31:I32"/>
    <mergeCell ref="M31:M32"/>
    <mergeCell ref="A33:A34"/>
    <mergeCell ref="B33:B34"/>
    <mergeCell ref="C33:C34"/>
    <mergeCell ref="I33:I34"/>
    <mergeCell ref="M33:M34"/>
    <mergeCell ref="A35:A36"/>
    <mergeCell ref="B35:B36"/>
    <mergeCell ref="C35:C36"/>
    <mergeCell ref="I35:I36"/>
    <mergeCell ref="M35:M36"/>
    <mergeCell ref="A37:A38"/>
    <mergeCell ref="B37:B38"/>
    <mergeCell ref="C37:C38"/>
    <mergeCell ref="I37:I38"/>
    <mergeCell ref="M37:M38"/>
    <mergeCell ref="A39:A40"/>
    <mergeCell ref="B39:B40"/>
    <mergeCell ref="C39:C40"/>
    <mergeCell ref="I39:I40"/>
    <mergeCell ref="M39:M40"/>
    <mergeCell ref="A41:A42"/>
    <mergeCell ref="B41:B42"/>
    <mergeCell ref="C41:C42"/>
    <mergeCell ref="I41:I42"/>
    <mergeCell ref="M41:M42"/>
    <mergeCell ref="A43:A44"/>
    <mergeCell ref="B43:B44"/>
    <mergeCell ref="C43:C44"/>
    <mergeCell ref="I43:I44"/>
    <mergeCell ref="M43:M44"/>
    <mergeCell ref="A45:A46"/>
    <mergeCell ref="B45:B46"/>
    <mergeCell ref="C45:C46"/>
    <mergeCell ref="I45:I46"/>
    <mergeCell ref="M45:M46"/>
    <mergeCell ref="A51:A52"/>
    <mergeCell ref="B51:B52"/>
    <mergeCell ref="C51:C52"/>
    <mergeCell ref="I51:I52"/>
    <mergeCell ref="M51:M52"/>
    <mergeCell ref="A47:A48"/>
    <mergeCell ref="B47:B48"/>
    <mergeCell ref="C47:C48"/>
    <mergeCell ref="I47:I48"/>
    <mergeCell ref="M47:M48"/>
    <mergeCell ref="A49:A50"/>
    <mergeCell ref="B49:B50"/>
    <mergeCell ref="C49:C50"/>
    <mergeCell ref="I49:I50"/>
    <mergeCell ref="M49:M50"/>
    <mergeCell ref="A53:A54"/>
    <mergeCell ref="B53:B54"/>
    <mergeCell ref="C53:C54"/>
    <mergeCell ref="I53:I54"/>
    <mergeCell ref="M53:M54"/>
    <mergeCell ref="A55:A56"/>
    <mergeCell ref="B55:B56"/>
    <mergeCell ref="C55:C56"/>
    <mergeCell ref="I55:I56"/>
    <mergeCell ref="M55:M56"/>
    <mergeCell ref="A57:A58"/>
    <mergeCell ref="B57:B58"/>
    <mergeCell ref="C57:C58"/>
    <mergeCell ref="I57:I58"/>
    <mergeCell ref="M57:M58"/>
    <mergeCell ref="A59:A60"/>
    <mergeCell ref="B59:B60"/>
    <mergeCell ref="C59:C60"/>
    <mergeCell ref="I59:I60"/>
    <mergeCell ref="M59:M60"/>
    <mergeCell ref="A61:A62"/>
    <mergeCell ref="B61:B62"/>
    <mergeCell ref="C61:C62"/>
    <mergeCell ref="I61:I62"/>
    <mergeCell ref="M61:M62"/>
    <mergeCell ref="A63:A64"/>
    <mergeCell ref="B63:B64"/>
    <mergeCell ref="C63:C64"/>
    <mergeCell ref="I63:I64"/>
    <mergeCell ref="M63:M64"/>
    <mergeCell ref="A65:A66"/>
    <mergeCell ref="B65:B66"/>
    <mergeCell ref="C65:C66"/>
    <mergeCell ref="I65:I66"/>
    <mergeCell ref="M65:M66"/>
    <mergeCell ref="A67:A68"/>
    <mergeCell ref="B67:B68"/>
    <mergeCell ref="C67:C68"/>
    <mergeCell ref="I67:I68"/>
    <mergeCell ref="M67:M68"/>
    <mergeCell ref="A69:A70"/>
    <mergeCell ref="B69:B70"/>
    <mergeCell ref="C69:C70"/>
    <mergeCell ref="I69:I70"/>
    <mergeCell ref="M69:M70"/>
    <mergeCell ref="A71:A72"/>
    <mergeCell ref="B71:B72"/>
    <mergeCell ref="C71:C72"/>
    <mergeCell ref="I71:I72"/>
    <mergeCell ref="M71:M72"/>
    <mergeCell ref="A73:A74"/>
    <mergeCell ref="B73:B74"/>
    <mergeCell ref="C73:C74"/>
    <mergeCell ref="I73:I74"/>
    <mergeCell ref="M73:M74"/>
    <mergeCell ref="A75:A76"/>
    <mergeCell ref="B75:B76"/>
    <mergeCell ref="C75:C76"/>
    <mergeCell ref="I75:I76"/>
    <mergeCell ref="M75:M76"/>
    <mergeCell ref="A77:A78"/>
    <mergeCell ref="B77:B78"/>
    <mergeCell ref="C77:C78"/>
    <mergeCell ref="I77:I78"/>
    <mergeCell ref="M77:M78"/>
    <mergeCell ref="A79:A80"/>
    <mergeCell ref="B79:B80"/>
    <mergeCell ref="C79:C80"/>
    <mergeCell ref="I79:I80"/>
    <mergeCell ref="M79:M80"/>
    <mergeCell ref="A81:A82"/>
    <mergeCell ref="B81:B82"/>
    <mergeCell ref="C81:C82"/>
    <mergeCell ref="I81:I82"/>
    <mergeCell ref="M81:M82"/>
    <mergeCell ref="A83:A84"/>
    <mergeCell ref="B83:B84"/>
    <mergeCell ref="C83:C84"/>
    <mergeCell ref="I83:I84"/>
    <mergeCell ref="M83:M84"/>
    <mergeCell ref="A85:A86"/>
    <mergeCell ref="B85:B86"/>
    <mergeCell ref="C85:C86"/>
    <mergeCell ref="I85:I86"/>
    <mergeCell ref="M85:M86"/>
    <mergeCell ref="A87:A88"/>
    <mergeCell ref="B87:B88"/>
    <mergeCell ref="C87:C88"/>
    <mergeCell ref="I87:I88"/>
    <mergeCell ref="M87:M88"/>
    <mergeCell ref="A89:A90"/>
    <mergeCell ref="B89:B90"/>
    <mergeCell ref="C89:C90"/>
    <mergeCell ref="I89:I90"/>
    <mergeCell ref="M89:M90"/>
    <mergeCell ref="A91:A92"/>
    <mergeCell ref="B91:B92"/>
    <mergeCell ref="C91:C92"/>
    <mergeCell ref="I91:I92"/>
    <mergeCell ref="M91:M92"/>
    <mergeCell ref="A93:A94"/>
    <mergeCell ref="B93:B94"/>
    <mergeCell ref="C93:C94"/>
    <mergeCell ref="I93:I94"/>
    <mergeCell ref="M93:M94"/>
    <mergeCell ref="A95:A96"/>
    <mergeCell ref="B95:B96"/>
    <mergeCell ref="C95:C96"/>
    <mergeCell ref="I95:I96"/>
    <mergeCell ref="M95:M96"/>
    <mergeCell ref="A97:A98"/>
    <mergeCell ref="B97:B98"/>
    <mergeCell ref="C97:C98"/>
    <mergeCell ref="I97:I98"/>
    <mergeCell ref="M97:M98"/>
    <mergeCell ref="A99:A100"/>
    <mergeCell ref="B99:B100"/>
    <mergeCell ref="C99:C100"/>
    <mergeCell ref="I99:I100"/>
    <mergeCell ref="M99:M100"/>
    <mergeCell ref="A101:A102"/>
    <mergeCell ref="B101:B102"/>
    <mergeCell ref="C101:C102"/>
    <mergeCell ref="I101:I102"/>
    <mergeCell ref="M101:M102"/>
    <mergeCell ref="A103:A104"/>
    <mergeCell ref="B103:B104"/>
    <mergeCell ref="C103:C104"/>
    <mergeCell ref="I103:I104"/>
    <mergeCell ref="M103:M104"/>
    <mergeCell ref="A105:A106"/>
    <mergeCell ref="B105:B106"/>
    <mergeCell ref="C105:C106"/>
    <mergeCell ref="I105:I106"/>
    <mergeCell ref="M105:M106"/>
    <mergeCell ref="A107:A108"/>
    <mergeCell ref="B107:B108"/>
    <mergeCell ref="C107:C108"/>
    <mergeCell ref="I107:I108"/>
    <mergeCell ref="M107:M108"/>
    <mergeCell ref="A113:A114"/>
    <mergeCell ref="B113:B114"/>
    <mergeCell ref="C113:C114"/>
    <mergeCell ref="I113:I114"/>
    <mergeCell ref="M113:M114"/>
    <mergeCell ref="A115:C116"/>
    <mergeCell ref="I115:I116"/>
    <mergeCell ref="M115:M116"/>
    <mergeCell ref="A109:A110"/>
    <mergeCell ref="B109:B110"/>
    <mergeCell ref="C109:C110"/>
    <mergeCell ref="I109:I110"/>
    <mergeCell ref="M109:M110"/>
    <mergeCell ref="A111:A112"/>
    <mergeCell ref="B111:B112"/>
    <mergeCell ref="C111:C112"/>
    <mergeCell ref="I111:I112"/>
    <mergeCell ref="M111:M112"/>
  </mergeCells>
  <phoneticPr fontId="4"/>
  <pageMargins left="0.41" right="0.19685039370078741" top="0.43" bottom="0.16" header="0.51181102362204722" footer="0.21"/>
  <pageSetup paperSize="8"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様式2-1_質問書</vt:lpstr>
      <vt:lpstr>様式6-1_チェックリスト</vt:lpstr>
      <vt:lpstr>様式7-8</vt:lpstr>
      <vt:lpstr>様式7-9</vt:lpstr>
      <vt:lpstr>様式11-3</vt:lpstr>
      <vt:lpstr>様式11-4</vt:lpstr>
      <vt:lpstr>'様式6-1_チェックリスト'!_Toc479971084</vt:lpstr>
      <vt:lpstr>'様式6-1_チェックリスト'!_Toc479971085</vt:lpstr>
      <vt:lpstr>'様式11-3'!Print_Area</vt:lpstr>
      <vt:lpstr>'様式11-4'!Print_Area</vt:lpstr>
      <vt:lpstr>'様式2-1_質問書'!Print_Area</vt:lpstr>
      <vt:lpstr>'様式6-1_チェックリスト'!Print_Area</vt:lpstr>
      <vt:lpstr>'様式11-3'!Print_Titles</vt:lpstr>
      <vt:lpstr>'様式11-4'!Print_Titles</vt:lpstr>
      <vt:lpstr>'様式6-1_チェックリスト'!Print_Titles</vt:lpstr>
      <vt:lpstr>'様式11-3'!school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2017-04-10T05:49:08Z</dcterms:created>
  <dcterms:modified xsi:type="dcterms:W3CDTF">2023-05-25T09:42:29Z</dcterms:modified>
</cp:coreProperties>
</file>