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個別業務\自立支援給付\基準該当\03_様式\02_請求書・明細書\R060401\"/>
    </mc:Choice>
  </mc:AlternateContent>
  <bookViews>
    <workbookView xWindow="600" yWindow="315" windowWidth="19320" windowHeight="11715" tabRatio="718"/>
  </bookViews>
  <sheets>
    <sheet name="処遇改善Ⅰ・特定処遇Ⅰ・ベースアップ・６時間以上" sheetId="18" r:id="rId1"/>
    <sheet name="処遇改善Ⅰ・特定処遇Ⅱ・ベースアップ・６時間以上" sheetId="1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KB" localSheetId="1">#REF!</definedName>
    <definedName name="_1KB">#REF!</definedName>
    <definedName name="_8KB" localSheetId="1">#REF!</definedName>
    <definedName name="_8KB">#REF!</definedName>
    <definedName name="_BQ4.1" localSheetId="1" hidden="1">#REF!</definedName>
    <definedName name="_BQ4.1" hidden="1">#REF!</definedName>
    <definedName name="_Fill" localSheetId="0" hidden="1">#REF!</definedName>
    <definedName name="_Fill" localSheetId="1" hidden="1">#REF!</definedName>
    <definedName name="_Fill" hidden="1">#REF!</definedName>
    <definedName name="_Order1" hidden="1">255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B2" localSheetId="1">#REF!</definedName>
    <definedName name="_SB2">#REF!</definedName>
    <definedName name="_UB1" localSheetId="1">#REF!</definedName>
    <definedName name="_UB1">#REF!</definedName>
    <definedName name="_UB4" localSheetId="1">#REF!</definedName>
    <definedName name="_UB4">#REF!</definedName>
    <definedName name="a" localSheetId="0">[1]目次!#REF!</definedName>
    <definedName name="a" localSheetId="1">[1]目次!#REF!</definedName>
    <definedName name="a">[1]目次!#REF!</definedName>
    <definedName name="AAA" localSheetId="0">[2]目次!#REF!</definedName>
    <definedName name="AAA" localSheetId="1">[2]目次!#REF!</definedName>
    <definedName name="AAA">[2]目次!#REF!</definedName>
    <definedName name="aaaa" localSheetId="0">[3]目次!#REF!</definedName>
    <definedName name="aaaa" localSheetId="1">[3]目次!#REF!</definedName>
    <definedName name="aaaa">[3]目次!#REF!</definedName>
    <definedName name="ACwvu.受給権者テーブル." localSheetId="0" hidden="1">#REF!</definedName>
    <definedName name="ACwvu.受給権者テーブル." localSheetId="1" hidden="1">#REF!</definedName>
    <definedName name="ACwvu.受給権者テーブル." hidden="1">#REF!</definedName>
    <definedName name="AuthorName" localSheetId="1">#REF!</definedName>
    <definedName name="AuthorName">#REF!</definedName>
    <definedName name="BlockSize_B" localSheetId="1">#REF!</definedName>
    <definedName name="BlockSize_B">#REF!</definedName>
    <definedName name="blocksize_bytes" localSheetId="1">#REF!</definedName>
    <definedName name="blocksize_bytes">#REF!</definedName>
    <definedName name="blocksize_K" localSheetId="1">#REF!</definedName>
    <definedName name="blocksize_K">#REF!</definedName>
    <definedName name="BlockSize_KB" localSheetId="1">#REF!</definedName>
    <definedName name="BlockSize_KB">#REF!</definedName>
    <definedName name="brand_number" localSheetId="1">#REF!</definedName>
    <definedName name="brand_number">#REF!</definedName>
    <definedName name="buy_goods_number" localSheetId="1">#REF!</definedName>
    <definedName name="buy_goods_number">#REF!</definedName>
    <definedName name="card_number" localSheetId="1">#REF!</definedName>
    <definedName name="card_number">#REF!</definedName>
    <definedName name="cf_numbers" localSheetId="1">#REF!</definedName>
    <definedName name="cf_numbers">#REF!</definedName>
    <definedName name="contents_number" localSheetId="1">#REF!</definedName>
    <definedName name="contents_number">#REF!</definedName>
    <definedName name="CreateDate" localSheetId="1">#REF!</definedName>
    <definedName name="CreateDate">#REF!</definedName>
    <definedName name="CurrentID" localSheetId="1">#REF!</definedName>
    <definedName name="CurrentID">#REF!</definedName>
    <definedName name="CurrentPage" localSheetId="1">#REF!</definedName>
    <definedName name="CurrentPage">#REF!</definedName>
    <definedName name="data_number" localSheetId="1">#REF!</definedName>
    <definedName name="data_number">#REF!</definedName>
    <definedName name="_xlnm.Database" localSheetId="0">[4]PR!#REF!</definedName>
    <definedName name="_xlnm.Database" localSheetId="1">[4]PR!#REF!</definedName>
    <definedName name="_xlnm.Database">[4]PR!#REF!</definedName>
    <definedName name="days" localSheetId="1">#REF!</definedName>
    <definedName name="days">#REF!</definedName>
    <definedName name="DB使用">[5]ﾘｽﾄ表!$E$2:$E$4</definedName>
    <definedName name="default" localSheetId="1">#REF!</definedName>
    <definedName name="default">#REF!</definedName>
    <definedName name="DefaultID" localSheetId="0">#REF!</definedName>
    <definedName name="DefaultID" localSheetId="1">#REF!</definedName>
    <definedName name="DefaultID">#REF!</definedName>
    <definedName name="FileName" localSheetId="1">#REF!</definedName>
    <definedName name="FileName">#REF!</definedName>
    <definedName name="Fixed_Header" localSheetId="1">#REF!</definedName>
    <definedName name="Fixed_Header">#REF!</definedName>
    <definedName name="FooterText" localSheetId="1">#REF!</definedName>
    <definedName name="FooterText">#REF!</definedName>
    <definedName name="goods_number" localSheetId="1">#REF!</definedName>
    <definedName name="goods_number">#REF!</definedName>
    <definedName name="group_number" localSheetId="1">#REF!</definedName>
    <definedName name="group_number">#REF!</definedName>
    <definedName name="HeaderText" localSheetId="1">#REF!</definedName>
    <definedName name="HeaderText">#REF!</definedName>
    <definedName name="hours" localSheetId="1">#REF!</definedName>
    <definedName name="hours">#REF!</definedName>
    <definedName name="ID" localSheetId="1">#REF!</definedName>
    <definedName name="ID">#REF!</definedName>
    <definedName name="Init_Trans" localSheetId="0">[6]エントリサイズ!#REF!</definedName>
    <definedName name="Init_Trans" localSheetId="1">[6]エントリサイズ!#REF!</definedName>
    <definedName name="Init_Trans">[6]エントリサイズ!#REF!</definedName>
    <definedName name="jcm_kcbh" localSheetId="1">#REF!</definedName>
    <definedName name="jcm_kcbh">#REF!</definedName>
    <definedName name="jcm_kdbh" localSheetId="1">#REF!</definedName>
    <definedName name="jcm_kdbh">#REF!</definedName>
    <definedName name="jcm_kdbt" localSheetId="1">#REF!</definedName>
    <definedName name="jcm_kdbt">#REF!</definedName>
    <definedName name="jcm_ktbbh" localSheetId="1">#REF!</definedName>
    <definedName name="jcm_ktbbh">#REF!</definedName>
    <definedName name="jcm_ktbit" localSheetId="1">#REF!</definedName>
    <definedName name="jcm_ktbit">#REF!</definedName>
    <definedName name="jcm_sb2" localSheetId="1">#REF!</definedName>
    <definedName name="jcm_sb2">#REF!</definedName>
    <definedName name="jcm_ub1" localSheetId="1">#REF!</definedName>
    <definedName name="jcm_ub1">#REF!</definedName>
    <definedName name="jcm_ub4" localSheetId="1">#REF!</definedName>
    <definedName name="jcm_ub4">#REF!</definedName>
    <definedName name="KCBH" localSheetId="1">#REF!</definedName>
    <definedName name="KCBH">#REF!</definedName>
    <definedName name="KDBH" localSheetId="1">#REF!</definedName>
    <definedName name="KDBH">#REF!</definedName>
    <definedName name="KDBT" localSheetId="1">#REF!</definedName>
    <definedName name="KDBT">#REF!</definedName>
    <definedName name="KTBBH" localSheetId="1">#REF!</definedName>
    <definedName name="KTBBH">#REF!</definedName>
    <definedName name="KTBIT" localSheetId="1">#REF!</definedName>
    <definedName name="KTBIT">#REF!</definedName>
    <definedName name="LL">[7]機能定義書!$F$2</definedName>
    <definedName name="NamespaceSchemaLocation" localSheetId="0">#REF!</definedName>
    <definedName name="NamespaceSchemaLocation" localSheetId="1">#REF!</definedName>
    <definedName name="NamespaceSchemaLocation">#REF!</definedName>
    <definedName name="order_number" localSheetId="1">#REF!</definedName>
    <definedName name="order_number">#REF!</definedName>
    <definedName name="PAGE" localSheetId="1">#REF!</definedName>
    <definedName name="PAGE">#REF!</definedName>
    <definedName name="post_number" localSheetId="1">#REF!</definedName>
    <definedName name="post_number">#REF!</definedName>
    <definedName name="_xlnm.Print_Area" localSheetId="0">処遇改善Ⅰ・特定処遇Ⅰ・ベースアップ・６時間以上!$B$2:$CB$59</definedName>
    <definedName name="_xlnm.Print_Area" localSheetId="1">処遇改善Ⅰ・特定処遇Ⅱ・ベースアップ・６時間以上!$B$2:$CB$59</definedName>
    <definedName name="qqq" localSheetId="0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localSheetId="1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0" hidden="1">#REF!</definedName>
    <definedName name="Rwvu.受給権者テーブル." localSheetId="1" hidden="1">#REF!</definedName>
    <definedName name="Rwvu.受給権者テーブル." hidden="1">#REF!</definedName>
    <definedName name="s">[1]目次!$B$2</definedName>
    <definedName name="shoguu11" localSheetId="1" hidden="1">#REF!</definedName>
    <definedName name="shoguu11" hidden="1">#REF!</definedName>
    <definedName name="store_number" localSheetId="1">#REF!</definedName>
    <definedName name="store_number">#REF!</definedName>
    <definedName name="store_numbers" localSheetId="1">#REF!</definedName>
    <definedName name="store_numbers">#REF!</definedName>
    <definedName name="Swvu.受給権者テーブル." localSheetId="0" hidden="1">#REF!</definedName>
    <definedName name="Swvu.受給権者テーブル." localSheetId="1" hidden="1">#REF!</definedName>
    <definedName name="Swvu.受給権者テーブル." hidden="1">#REF!</definedName>
    <definedName name="T_LST_NAME">"エディット 21"</definedName>
    <definedName name="tablespace_name" localSheetId="1">#REF!</definedName>
    <definedName name="tablespace_name">#REF!</definedName>
    <definedName name="tablespace_size" localSheetId="1">#REF!</definedName>
    <definedName name="tablespace_size">#REF!</definedName>
    <definedName name="terminal_number" localSheetId="1">#REF!</definedName>
    <definedName name="terminal_number">#REF!</definedName>
    <definedName name="Title" localSheetId="1">#REF!</definedName>
    <definedName name="Title">#REF!</definedName>
    <definedName name="trial_number" localSheetId="1">#REF!</definedName>
    <definedName name="trial_number">#REF!</definedName>
    <definedName name="use_contents_number" localSheetId="1">#REF!</definedName>
    <definedName name="use_contents_number">#REF!</definedName>
    <definedName name="use_toll_contents" localSheetId="1">#REF!</definedName>
    <definedName name="use_toll_contents">#REF!</definedName>
    <definedName name="Variable_transaction_header" localSheetId="1">#REF!</definedName>
    <definedName name="Variable_transaction_header">#REF!</definedName>
    <definedName name="wvu.受給権者テーブル." localSheetId="0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localSheetId="1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ｚｚｚ" localSheetId="1">#REF!</definedName>
    <definedName name="ｚｚｚ">#REF!</definedName>
    <definedName name="ああ" localSheetId="0">[8]目次!#REF!</definedName>
    <definedName name="ああ" localSheetId="1">[8]目次!#REF!</definedName>
    <definedName name="ああ">[8]目次!#REF!</definedName>
    <definedName name="あああ" localSheetId="1">#REF!</definedName>
    <definedName name="あああ">#REF!</definedName>
    <definedName name="インデックス" localSheetId="0">#REF!</definedName>
    <definedName name="インデックス" localSheetId="1">#REF!</definedName>
    <definedName name="インデックス">#REF!</definedName>
    <definedName name="カンマ編集">[9]アイテム!$D$23:$D$24</definedName>
    <definedName name="コメントコード" localSheetId="0">[10]コード定義!#REF!</definedName>
    <definedName name="コメントコード" localSheetId="1">[10]コード定義!#REF!</definedName>
    <definedName name="コメントコード">[10]コード定義!#REF!</definedName>
    <definedName name="ディーラーDCコード" localSheetId="0">[10]コード定義!#REF!</definedName>
    <definedName name="ディーラーDCコード" localSheetId="1">[10]コード定義!#REF!</definedName>
    <definedName name="ディーラーDCコード">[10]コード定義!#REF!</definedName>
    <definedName name="ドロップ21">"ドロップ 80"</definedName>
    <definedName name="プラスｅ設置企業マスタ" localSheetId="1">#REF!</definedName>
    <definedName name="プラスｅ設置企業マスタ">#REF!</definedName>
    <definedName name="ラベルフォーマットNo" localSheetId="0">[10]コード定義!#REF!</definedName>
    <definedName name="ラベルフォーマットNo" localSheetId="1">[10]コード定義!#REF!</definedName>
    <definedName name="ラベルフォーマットNo">[10]コード定義!#REF!</definedName>
    <definedName name="画面種類">[9]アイテム!$B$3:$B$8</definedName>
    <definedName name="関連表" localSheetId="0" hidden="1">#REF!</definedName>
    <definedName name="関連表" localSheetId="1" hidden="1">#REF!</definedName>
    <definedName name="関連表" hidden="1">#REF!</definedName>
    <definedName name="原材料コード" localSheetId="0">[10]コード定義!#REF!</definedName>
    <definedName name="原材料コード" localSheetId="1">[10]コード定義!#REF!</definedName>
    <definedName name="原材料コード">[10]コード定義!#REF!</definedName>
    <definedName name="口座種別コード" localSheetId="0">[10]コード定義!#REF!</definedName>
    <definedName name="口座種別コード" localSheetId="1">[10]コード定義!#REF!</definedName>
    <definedName name="口座種別コード">[10]コード定義!#REF!</definedName>
    <definedName name="項目０詰">[9]アイテム!$D$18:$D$19</definedName>
    <definedName name="作成者" localSheetId="1">#REF!</definedName>
    <definedName name="作成者">#REF!</definedName>
    <definedName name="作成日" localSheetId="1">#REF!</definedName>
    <definedName name="作成日">#REF!</definedName>
    <definedName name="仕様別商品コード" localSheetId="0">[10]コード定義!#REF!</definedName>
    <definedName name="仕様別商品コード" localSheetId="1">[10]コード定義!#REF!</definedName>
    <definedName name="仕様別商品コード">[10]コード定義!#REF!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主キー" localSheetId="1">#REF!</definedName>
    <definedName name="主キー">#REF!</definedName>
    <definedName name="取引先受注担当者">[11]アクター定義!$AA$11</definedName>
    <definedName name="商品部エリアコード" localSheetId="0">[10]コード定義!#REF!</definedName>
    <definedName name="商品部エリアコード" localSheetId="1">[10]コード定義!#REF!</definedName>
    <definedName name="商品部エリアコード">[10]コード定義!#REF!</definedName>
    <definedName name="上位DCコード" localSheetId="0">[10]コード定義!#REF!</definedName>
    <definedName name="上位DCコード" localSheetId="1">[10]コード定義!#REF!</definedName>
    <definedName name="上位DCコード">[10]コード定義!#REF!</definedName>
    <definedName name="情報元">[9]アイテム!$H$3:$H$116</definedName>
    <definedName name="食材分類2コード" localSheetId="0">[10]コード定義!#REF!</definedName>
    <definedName name="食材分類2コード" localSheetId="1">[10]コード定義!#REF!</definedName>
    <definedName name="食材分類2コード">[10]コード定義!#REF!</definedName>
    <definedName name="製造ベンダーコード" localSheetId="0">[10]コード定義!#REF!</definedName>
    <definedName name="製造ベンダーコード" localSheetId="1">[10]コード定義!#REF!</definedName>
    <definedName name="製造ベンダーコード">[10]コード定義!#REF!</definedName>
    <definedName name="製造ベンダー会社コード" localSheetId="0">[10]コード定義!#REF!</definedName>
    <definedName name="製造ベンダー会社コード" localSheetId="1">[10]コード定義!#REF!</definedName>
    <definedName name="製造ベンダー会社コード">[10]コード定義!#REF!</definedName>
    <definedName name="製造ベンダー親会社コード" localSheetId="0">[10]コード定義!#REF!</definedName>
    <definedName name="製造ベンダー親会社コード" localSheetId="1">[10]コード定義!#REF!</definedName>
    <definedName name="製造ベンダー親会社コード">[10]コード定義!#REF!</definedName>
    <definedName name="全角">[9]アイテム!$D$9:$D$10</definedName>
    <definedName name="代表商品コード" localSheetId="0">[10]コード定義!#REF!</definedName>
    <definedName name="代表商品コード" localSheetId="1">[10]コード定義!#REF!</definedName>
    <definedName name="代表商品コード">[10]コード定義!#REF!</definedName>
    <definedName name="単位コード" localSheetId="0">[10]コード定義!#REF!</definedName>
    <definedName name="単位コード" localSheetId="1">[10]コード定義!#REF!</definedName>
    <definedName name="単位コード">[10]コード定義!#REF!</definedName>
    <definedName name="帳票作成">[5]ﾘｽﾄ表!$F$2:$F$6</definedName>
    <definedName name="発注担当者">[11]アクター定義!$AA$8</definedName>
    <definedName name="必須">[9]アイテム!$D$13:$D$14</definedName>
    <definedName name="表示専用">[9]アイテム!$D$3:$D$5</definedName>
    <definedName name="便別ベンダーコード" localSheetId="0">[10]コード定義!#REF!</definedName>
    <definedName name="便別ベンダーコード" localSheetId="1">[10]コード定義!#REF!</definedName>
    <definedName name="便別ベンダーコード">[10]コード定義!#REF!</definedName>
    <definedName name="便別商品コード" localSheetId="0">[10]コード定義!#REF!</definedName>
    <definedName name="便別商品コード" localSheetId="1">[10]コード定義!#REF!</definedName>
    <definedName name="便別商品コード">[10]コード定義!#REF!</definedName>
    <definedName name="包材分類1コード" localSheetId="0">[10]コード定義!#REF!</definedName>
    <definedName name="包材分類1コード" localSheetId="1">[10]コード定義!#REF!</definedName>
    <definedName name="包材分類1コード">[10]コード定義!#REF!</definedName>
    <definedName name="目次開始" localSheetId="1">#REF!</definedName>
    <definedName name="目次開始">#REF!</definedName>
    <definedName name="裏貼用品名コード" localSheetId="0">[10]コード定義!#REF!</definedName>
    <definedName name="裏貼用品名コード" localSheetId="1">[10]コード定義!#REF!</definedName>
    <definedName name="裏貼用品名コード">[10]コード定義!#REF!</definedName>
    <definedName name="裏品名コード" localSheetId="0">[10]コード定義!#REF!</definedName>
    <definedName name="裏品名コード" localSheetId="1">[10]コード定義!#REF!</definedName>
    <definedName name="裏品名コード">[10]コード定義!#REF!</definedName>
  </definedNames>
  <calcPr calcId="162913" calcOnSave="0"/>
</workbook>
</file>

<file path=xl/calcChain.xml><?xml version="1.0" encoding="utf-8"?>
<calcChain xmlns="http://schemas.openxmlformats.org/spreadsheetml/2006/main">
  <c r="AU37" i="19" l="1"/>
  <c r="AU37" i="18" l="1"/>
  <c r="AO54" i="19" l="1"/>
  <c r="AM54" i="19"/>
  <c r="AK54" i="19"/>
  <c r="AI54" i="19"/>
  <c r="AG54" i="19"/>
  <c r="AE54" i="19"/>
  <c r="AC54" i="19"/>
  <c r="AA54" i="19"/>
  <c r="Y54" i="19"/>
  <c r="W54" i="19"/>
  <c r="U54" i="19"/>
  <c r="S54" i="19"/>
  <c r="BY53" i="19"/>
  <c r="BW53" i="19"/>
  <c r="BU53" i="19"/>
  <c r="BS53" i="19"/>
  <c r="BQ53" i="19"/>
  <c r="BO53" i="19"/>
  <c r="AO53" i="19"/>
  <c r="AM53" i="19"/>
  <c r="AK53" i="19"/>
  <c r="AI53" i="19"/>
  <c r="AG53" i="19"/>
  <c r="AE53" i="19"/>
  <c r="AC53" i="19"/>
  <c r="AA53" i="19"/>
  <c r="Y53" i="19"/>
  <c r="W53" i="19"/>
  <c r="U53" i="19"/>
  <c r="S53" i="19"/>
  <c r="BY52" i="19"/>
  <c r="BW52" i="19"/>
  <c r="BU52" i="19"/>
  <c r="BS52" i="19"/>
  <c r="BQ52" i="19"/>
  <c r="BO52" i="19"/>
  <c r="AO52" i="19"/>
  <c r="AM52" i="19"/>
  <c r="AK52" i="19"/>
  <c r="AI52" i="19"/>
  <c r="AG52" i="19"/>
  <c r="AE52" i="19"/>
  <c r="AC52" i="19"/>
  <c r="AA52" i="19"/>
  <c r="Y52" i="19"/>
  <c r="W52" i="19"/>
  <c r="U52" i="19"/>
  <c r="S52" i="19"/>
  <c r="CH49" i="19"/>
  <c r="AO49" i="19"/>
  <c r="AM49" i="19"/>
  <c r="AK49" i="19"/>
  <c r="AI49" i="19"/>
  <c r="AG49" i="19"/>
  <c r="AE49" i="19"/>
  <c r="AO48" i="19"/>
  <c r="AM48" i="19"/>
  <c r="AK48" i="19"/>
  <c r="AI48" i="19"/>
  <c r="AG48" i="19"/>
  <c r="AE48" i="19"/>
  <c r="AC48" i="19"/>
  <c r="AA48" i="19"/>
  <c r="Y48" i="19"/>
  <c r="W48" i="19"/>
  <c r="U48" i="19"/>
  <c r="S48" i="19"/>
  <c r="CH43" i="19"/>
  <c r="AK43" i="19"/>
  <c r="AI43" i="19"/>
  <c r="AG43" i="19"/>
  <c r="AE43" i="19"/>
  <c r="AG41" i="19"/>
  <c r="AE41" i="19"/>
  <c r="U41" i="19"/>
  <c r="S41" i="19"/>
  <c r="DB33" i="19"/>
  <c r="DF33" i="19" s="1"/>
  <c r="DB32" i="19"/>
  <c r="DF32" i="19" s="1"/>
  <c r="DB31" i="19"/>
  <c r="DF31" i="19" s="1"/>
  <c r="AY31" i="19" s="1"/>
  <c r="DB30" i="19"/>
  <c r="DF30" i="19" s="1"/>
  <c r="AW30" i="19" s="1"/>
  <c r="DB29" i="19"/>
  <c r="DF29" i="19" s="1"/>
  <c r="DB28" i="19"/>
  <c r="DF28" i="19" s="1"/>
  <c r="DB27" i="19"/>
  <c r="DF27" i="19" s="1"/>
  <c r="DB26" i="19"/>
  <c r="DF26" i="19" s="1"/>
  <c r="DB25" i="19"/>
  <c r="DF25" i="19" s="1"/>
  <c r="DF17" i="19"/>
  <c r="AW26" i="19" l="1"/>
  <c r="AY26" i="19"/>
  <c r="AW27" i="19"/>
  <c r="BA27" i="19"/>
  <c r="AY27" i="19"/>
  <c r="AW32" i="19"/>
  <c r="BA32" i="19"/>
  <c r="AY32" i="19"/>
  <c r="BT25" i="19"/>
  <c r="AW25" i="19"/>
  <c r="DF34" i="19"/>
  <c r="BC25" i="19"/>
  <c r="AU25" i="19"/>
  <c r="BA25" i="19"/>
  <c r="AY25" i="19"/>
  <c r="BA28" i="19"/>
  <c r="AU28" i="19"/>
  <c r="AY28" i="19"/>
  <c r="AW28" i="19"/>
  <c r="BC28" i="19"/>
  <c r="BA33" i="19"/>
  <c r="AU33" i="19"/>
  <c r="AY33" i="19"/>
  <c r="BC33" i="19"/>
  <c r="AW33" i="19"/>
  <c r="BC29" i="19"/>
  <c r="AU29" i="19"/>
  <c r="BA29" i="19"/>
  <c r="AY29" i="19"/>
  <c r="AW29" i="19"/>
  <c r="BA31" i="19"/>
  <c r="BA26" i="19"/>
  <c r="AU27" i="19"/>
  <c r="BC27" i="19"/>
  <c r="BA30" i="19"/>
  <c r="AU31" i="19"/>
  <c r="BC31" i="19"/>
  <c r="AU32" i="19"/>
  <c r="BC32" i="19"/>
  <c r="CO43" i="19"/>
  <c r="AU26" i="19"/>
  <c r="BC26" i="19"/>
  <c r="AU30" i="19"/>
  <c r="BC30" i="19"/>
  <c r="AW31" i="19"/>
  <c r="BT31" i="19"/>
  <c r="AY30" i="19"/>
  <c r="CH49" i="18"/>
  <c r="AO54" i="18"/>
  <c r="AM54" i="18"/>
  <c r="AK54" i="18"/>
  <c r="AI54" i="18"/>
  <c r="AG54" i="18"/>
  <c r="AE54" i="18"/>
  <c r="AC54" i="18"/>
  <c r="AA54" i="18"/>
  <c r="Y54" i="18"/>
  <c r="W54" i="18"/>
  <c r="U54" i="18"/>
  <c r="S54" i="18"/>
  <c r="BY53" i="18"/>
  <c r="BW53" i="18"/>
  <c r="BU53" i="18"/>
  <c r="BS53" i="18"/>
  <c r="BQ53" i="18"/>
  <c r="BO53" i="18"/>
  <c r="AO53" i="18"/>
  <c r="AM53" i="18"/>
  <c r="AK53" i="18"/>
  <c r="AI53" i="18"/>
  <c r="AG53" i="18"/>
  <c r="AE53" i="18"/>
  <c r="AC53" i="18"/>
  <c r="AA53" i="18"/>
  <c r="Y53" i="18"/>
  <c r="W53" i="18"/>
  <c r="U53" i="18"/>
  <c r="S53" i="18"/>
  <c r="BY52" i="18"/>
  <c r="BW52" i="18"/>
  <c r="BU52" i="18"/>
  <c r="BS52" i="18"/>
  <c r="BQ52" i="18"/>
  <c r="BO52" i="18"/>
  <c r="AO52" i="18"/>
  <c r="AM52" i="18"/>
  <c r="AK52" i="18"/>
  <c r="AI52" i="18"/>
  <c r="AG52" i="18"/>
  <c r="AE52" i="18"/>
  <c r="AC52" i="18"/>
  <c r="AA52" i="18"/>
  <c r="Y52" i="18"/>
  <c r="W52" i="18"/>
  <c r="U52" i="18"/>
  <c r="S52" i="18"/>
  <c r="AO49" i="18"/>
  <c r="AM49" i="18"/>
  <c r="AK49" i="18"/>
  <c r="AI49" i="18"/>
  <c r="AG49" i="18"/>
  <c r="AE49" i="18"/>
  <c r="AO48" i="18"/>
  <c r="AM48" i="18"/>
  <c r="AK48" i="18"/>
  <c r="AI48" i="18"/>
  <c r="AG48" i="18"/>
  <c r="AE48" i="18"/>
  <c r="AC48" i="18"/>
  <c r="AA48" i="18"/>
  <c r="Y48" i="18"/>
  <c r="W48" i="18"/>
  <c r="U48" i="18"/>
  <c r="S48" i="18"/>
  <c r="CH43" i="18"/>
  <c r="CO43" i="18" s="1"/>
  <c r="AK43" i="18"/>
  <c r="AI43" i="18"/>
  <c r="AG43" i="18"/>
  <c r="AE43" i="18"/>
  <c r="AG41" i="18"/>
  <c r="AE41" i="18"/>
  <c r="U41" i="18"/>
  <c r="S41" i="18"/>
  <c r="DB33" i="18"/>
  <c r="DF33" i="18" s="1"/>
  <c r="DB32" i="18"/>
  <c r="DF32" i="18" s="1"/>
  <c r="DB31" i="18"/>
  <c r="DF31" i="18" s="1"/>
  <c r="BC31" i="18" s="1"/>
  <c r="DB30" i="18"/>
  <c r="DF30" i="18" s="1"/>
  <c r="DB29" i="18"/>
  <c r="DF29" i="18" s="1"/>
  <c r="DB28" i="18"/>
  <c r="DF28" i="18" s="1"/>
  <c r="DB27" i="18"/>
  <c r="DF27" i="18" s="1"/>
  <c r="DB26" i="18"/>
  <c r="DF26" i="18" s="1"/>
  <c r="DB25" i="18"/>
  <c r="DF25" i="18" s="1"/>
  <c r="DF17" i="18"/>
  <c r="DF37" i="19" l="1"/>
  <c r="DF35" i="19"/>
  <c r="CO47" i="18"/>
  <c r="CO46" i="18"/>
  <c r="CO50" i="18"/>
  <c r="CO45" i="18"/>
  <c r="DF34" i="18"/>
  <c r="BC25" i="18"/>
  <c r="BT34" i="19"/>
  <c r="DF36" i="19"/>
  <c r="CO50" i="19"/>
  <c r="CO47" i="19"/>
  <c r="CO46" i="19"/>
  <c r="CO45" i="19"/>
  <c r="BA30" i="18"/>
  <c r="AU30" i="18"/>
  <c r="BC30" i="18"/>
  <c r="AW30" i="18"/>
  <c r="AY30" i="18"/>
  <c r="BA25" i="18"/>
  <c r="AW31" i="18"/>
  <c r="AU25" i="18"/>
  <c r="AW25" i="18"/>
  <c r="BT25" i="18"/>
  <c r="AY25" i="18"/>
  <c r="AU29" i="18"/>
  <c r="BA29" i="18"/>
  <c r="BC29" i="18"/>
  <c r="AY29" i="18"/>
  <c r="AW29" i="18"/>
  <c r="AU26" i="18"/>
  <c r="AW26" i="18"/>
  <c r="BC26" i="18"/>
  <c r="BA26" i="18"/>
  <c r="AY26" i="18"/>
  <c r="BC32" i="18"/>
  <c r="AW32" i="18"/>
  <c r="AY32" i="18"/>
  <c r="BA32" i="18"/>
  <c r="AU32" i="18"/>
  <c r="AY28" i="18"/>
  <c r="AW28" i="18"/>
  <c r="AU28" i="18"/>
  <c r="BA28" i="18"/>
  <c r="BC28" i="18"/>
  <c r="AY27" i="18"/>
  <c r="AW27" i="18"/>
  <c r="BC27" i="18"/>
  <c r="BA27" i="18"/>
  <c r="AU27" i="18"/>
  <c r="BA33" i="18"/>
  <c r="AU33" i="18"/>
  <c r="AY33" i="18"/>
  <c r="AW33" i="18"/>
  <c r="BC33" i="18"/>
  <c r="AY31" i="18"/>
  <c r="BA31" i="18"/>
  <c r="AU31" i="18"/>
  <c r="BT31" i="18"/>
  <c r="CH42" i="19" l="1"/>
  <c r="DF38" i="19"/>
  <c r="CO42" i="19" s="1"/>
  <c r="BT38" i="19"/>
  <c r="AW37" i="19"/>
  <c r="BA37" i="19"/>
  <c r="AY37" i="19"/>
  <c r="BC37" i="19"/>
  <c r="DF35" i="18"/>
  <c r="AW35" i="18" s="1"/>
  <c r="DF37" i="18"/>
  <c r="DF36" i="18"/>
  <c r="AK45" i="18"/>
  <c r="AG45" i="18"/>
  <c r="AM45" i="18"/>
  <c r="AE45" i="18"/>
  <c r="AI45" i="18"/>
  <c r="AO45" i="18"/>
  <c r="AO50" i="18"/>
  <c r="AK50" i="18"/>
  <c r="AG50" i="18"/>
  <c r="AE50" i="18"/>
  <c r="AI50" i="18"/>
  <c r="AM50" i="18"/>
  <c r="AE46" i="18"/>
  <c r="AG46" i="18"/>
  <c r="AK46" i="18"/>
  <c r="AM46" i="18"/>
  <c r="AI46" i="18"/>
  <c r="AO46" i="18"/>
  <c r="AI47" i="18"/>
  <c r="AO47" i="18"/>
  <c r="AK47" i="18"/>
  <c r="AE47" i="18"/>
  <c r="AG47" i="18"/>
  <c r="AM47" i="18"/>
  <c r="BT34" i="18"/>
  <c r="BC36" i="19"/>
  <c r="AW36" i="19"/>
  <c r="BA36" i="19"/>
  <c r="AY36" i="19"/>
  <c r="AA42" i="19"/>
  <c r="S42" i="19"/>
  <c r="U42" i="19"/>
  <c r="Y42" i="19"/>
  <c r="AC42" i="19"/>
  <c r="W42" i="19"/>
  <c r="CH44" i="19"/>
  <c r="AI45" i="19"/>
  <c r="AO45" i="19"/>
  <c r="AG45" i="19"/>
  <c r="AM45" i="19"/>
  <c r="AE45" i="19"/>
  <c r="AK45" i="19"/>
  <c r="AY35" i="19"/>
  <c r="AW35" i="19"/>
  <c r="BA35" i="19"/>
  <c r="BC35" i="19"/>
  <c r="AU35" i="19"/>
  <c r="AI47" i="19"/>
  <c r="AO47" i="19"/>
  <c r="AG47" i="19"/>
  <c r="AK47" i="19"/>
  <c r="AM47" i="19"/>
  <c r="AE47" i="19"/>
  <c r="AI50" i="19"/>
  <c r="AO50" i="19"/>
  <c r="AG50" i="19"/>
  <c r="AK50" i="19"/>
  <c r="AM50" i="19"/>
  <c r="AE50" i="19"/>
  <c r="AM46" i="19"/>
  <c r="AE46" i="19"/>
  <c r="AK46" i="19"/>
  <c r="AG46" i="19"/>
  <c r="AI46" i="19"/>
  <c r="AO46" i="19"/>
  <c r="BA35" i="18"/>
  <c r="BC35" i="18"/>
  <c r="AY35" i="18" l="1"/>
  <c r="BT38" i="18"/>
  <c r="BC37" i="18"/>
  <c r="BA37" i="18"/>
  <c r="AW37" i="18"/>
  <c r="AY37" i="18"/>
  <c r="CH42" i="18"/>
  <c r="DF38" i="18"/>
  <c r="CO42" i="18" s="1"/>
  <c r="AU35" i="18"/>
  <c r="AU36" i="19"/>
  <c r="CH45" i="19"/>
  <c r="AC44" i="19"/>
  <c r="U44" i="19"/>
  <c r="AA44" i="19"/>
  <c r="S44" i="19"/>
  <c r="W44" i="19"/>
  <c r="Y44" i="19"/>
  <c r="CH46" i="19"/>
  <c r="S42" i="18"/>
  <c r="BA36" i="18"/>
  <c r="AW36" i="18"/>
  <c r="BC36" i="18"/>
  <c r="AY36" i="18"/>
  <c r="AU36" i="18" l="1"/>
  <c r="U42" i="18"/>
  <c r="AA42" i="18"/>
  <c r="CH44" i="18"/>
  <c r="S44" i="18" s="1"/>
  <c r="W42" i="18"/>
  <c r="Y42" i="18"/>
  <c r="AC42" i="18"/>
  <c r="W46" i="19"/>
  <c r="AC46" i="19"/>
  <c r="U46" i="19"/>
  <c r="AA46" i="19"/>
  <c r="S46" i="19"/>
  <c r="Y46" i="19"/>
  <c r="CH47" i="19"/>
  <c r="AA45" i="19"/>
  <c r="S45" i="19"/>
  <c r="Y45" i="19"/>
  <c r="AC45" i="19"/>
  <c r="W45" i="19"/>
  <c r="U45" i="19"/>
  <c r="AI42" i="19"/>
  <c r="AO42" i="19"/>
  <c r="AG42" i="19"/>
  <c r="AK42" i="19"/>
  <c r="AM42" i="19"/>
  <c r="AE42" i="19"/>
  <c r="CO44" i="19"/>
  <c r="CV42" i="19"/>
  <c r="CO44" i="18"/>
  <c r="AI42" i="18"/>
  <c r="AM42" i="18"/>
  <c r="AK42" i="18"/>
  <c r="AG42" i="18"/>
  <c r="AO42" i="18"/>
  <c r="AE42" i="18"/>
  <c r="AC44" i="18"/>
  <c r="CV42" i="18"/>
  <c r="CV44" i="18" l="1"/>
  <c r="BY44" i="18" s="1"/>
  <c r="Y44" i="18"/>
  <c r="CH46" i="18"/>
  <c r="AC46" i="18" s="1"/>
  <c r="AA44" i="18"/>
  <c r="W44" i="18"/>
  <c r="U44" i="18"/>
  <c r="CH45" i="18"/>
  <c r="Y45" i="18" s="1"/>
  <c r="AK44" i="19"/>
  <c r="AI44" i="19"/>
  <c r="AM44" i="19"/>
  <c r="AO44" i="19"/>
  <c r="AG44" i="19"/>
  <c r="AE44" i="19"/>
  <c r="CO51" i="19"/>
  <c r="CV44" i="19"/>
  <c r="AA47" i="19"/>
  <c r="S47" i="19"/>
  <c r="Y47" i="19"/>
  <c r="U47" i="19"/>
  <c r="W47" i="19"/>
  <c r="AC47" i="19"/>
  <c r="CH50" i="19"/>
  <c r="CV47" i="19"/>
  <c r="BW42" i="19"/>
  <c r="BO42" i="19"/>
  <c r="BU42" i="19"/>
  <c r="BY42" i="19"/>
  <c r="BQ42" i="19"/>
  <c r="BS42" i="19"/>
  <c r="BY42" i="18"/>
  <c r="BS42" i="18"/>
  <c r="BQ42" i="18"/>
  <c r="BO42" i="18"/>
  <c r="BW42" i="18"/>
  <c r="BU42" i="18"/>
  <c r="S46" i="18"/>
  <c r="BW44" i="18"/>
  <c r="BU44" i="18"/>
  <c r="AK44" i="18"/>
  <c r="AI44" i="18"/>
  <c r="CO51" i="18"/>
  <c r="AM44" i="18"/>
  <c r="AE44" i="18"/>
  <c r="AO44" i="18"/>
  <c r="AG44" i="18"/>
  <c r="Y46" i="18" l="1"/>
  <c r="U46" i="18"/>
  <c r="CH47" i="18"/>
  <c r="AC47" i="18" s="1"/>
  <c r="W46" i="18"/>
  <c r="W45" i="18"/>
  <c r="AA46" i="18"/>
  <c r="BS44" i="18"/>
  <c r="BO44" i="18"/>
  <c r="BQ44" i="18"/>
  <c r="AA45" i="18"/>
  <c r="AC45" i="18"/>
  <c r="S45" i="18"/>
  <c r="U45" i="18"/>
  <c r="BW47" i="19"/>
  <c r="BO47" i="19"/>
  <c r="BU47" i="19"/>
  <c r="BY47" i="19"/>
  <c r="BS47" i="19"/>
  <c r="BQ47" i="19"/>
  <c r="BY44" i="19"/>
  <c r="BQ44" i="19"/>
  <c r="BW44" i="19"/>
  <c r="BO44" i="19"/>
  <c r="BU44" i="19"/>
  <c r="BS44" i="19"/>
  <c r="AA50" i="19"/>
  <c r="S50" i="19"/>
  <c r="Y50" i="19"/>
  <c r="U50" i="19"/>
  <c r="W50" i="19"/>
  <c r="AC50" i="19"/>
  <c r="CV50" i="19"/>
  <c r="CH51" i="19"/>
  <c r="AO51" i="19"/>
  <c r="AG51" i="19"/>
  <c r="AM51" i="19"/>
  <c r="AE51" i="19"/>
  <c r="AI51" i="19"/>
  <c r="AK51" i="19"/>
  <c r="AO51" i="18"/>
  <c r="AM51" i="18"/>
  <c r="AG51" i="18"/>
  <c r="AI51" i="18"/>
  <c r="AK51" i="18"/>
  <c r="AE51" i="18"/>
  <c r="AA47" i="18" l="1"/>
  <c r="S47" i="18"/>
  <c r="Y47" i="18"/>
  <c r="W47" i="18"/>
  <c r="U47" i="18"/>
  <c r="CH50" i="18"/>
  <c r="U50" i="18" s="1"/>
  <c r="CV47" i="18"/>
  <c r="BW47" i="18" s="1"/>
  <c r="Y51" i="19"/>
  <c r="W51" i="19"/>
  <c r="S51" i="19"/>
  <c r="AC51" i="19"/>
  <c r="U51" i="19"/>
  <c r="AA51" i="19"/>
  <c r="CV51" i="19"/>
  <c r="BW50" i="19"/>
  <c r="BO50" i="19"/>
  <c r="BU50" i="19"/>
  <c r="BY50" i="19"/>
  <c r="BS50" i="19"/>
  <c r="BQ50" i="19"/>
  <c r="W50" i="18"/>
  <c r="CV50" i="18"/>
  <c r="S50" i="18"/>
  <c r="AA50" i="18"/>
  <c r="Y50" i="18" l="1"/>
  <c r="AC50" i="18"/>
  <c r="CH51" i="18"/>
  <c r="U51" i="18" s="1"/>
  <c r="BU47" i="18"/>
  <c r="BO47" i="18"/>
  <c r="BQ47" i="18"/>
  <c r="BS47" i="18"/>
  <c r="BY47" i="18"/>
  <c r="CV54" i="19"/>
  <c r="BU51" i="19"/>
  <c r="BS51" i="19"/>
  <c r="BW51" i="19"/>
  <c r="BO51" i="19"/>
  <c r="BY51" i="19"/>
  <c r="BQ51" i="19"/>
  <c r="W51" i="18"/>
  <c r="S51" i="18"/>
  <c r="AA51" i="18"/>
  <c r="BY50" i="18"/>
  <c r="BO50" i="18"/>
  <c r="BQ50" i="18"/>
  <c r="BU50" i="18"/>
  <c r="BS50" i="18"/>
  <c r="BW50" i="18"/>
  <c r="AC51" i="18" l="1"/>
  <c r="Y51" i="18"/>
  <c r="CV51" i="18"/>
  <c r="BU51" i="18" s="1"/>
  <c r="BS54" i="19"/>
  <c r="BY54" i="19"/>
  <c r="BQ54" i="19"/>
  <c r="BU54" i="19"/>
  <c r="BW54" i="19"/>
  <c r="BO54" i="19"/>
  <c r="CV54" i="18" l="1"/>
  <c r="BO51" i="18"/>
  <c r="BS51" i="18"/>
  <c r="BW51" i="18"/>
  <c r="BY51" i="18"/>
  <c r="BQ51" i="18"/>
  <c r="BS54" i="18"/>
  <c r="BY54" i="18"/>
  <c r="BW54" i="18"/>
  <c r="BQ54" i="18"/>
  <c r="BO54" i="18"/>
  <c r="BU54" i="18"/>
</calcChain>
</file>

<file path=xl/sharedStrings.xml><?xml version="1.0" encoding="utf-8"?>
<sst xmlns="http://schemas.openxmlformats.org/spreadsheetml/2006/main" count="302" uniqueCount="94">
  <si>
    <t>年</t>
    <rPh sb="0" eb="1">
      <t>ネン</t>
    </rPh>
    <phoneticPr fontId="2"/>
  </si>
  <si>
    <t>単位数</t>
    <rPh sb="0" eb="3">
      <t>タンイスウ</t>
    </rPh>
    <phoneticPr fontId="2"/>
  </si>
  <si>
    <t>請求事業者</t>
    <rPh sb="0" eb="2">
      <t>セイキュウ</t>
    </rPh>
    <rPh sb="2" eb="5">
      <t>ジギョウシャ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</si>
  <si>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</si>
  <si>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</si>
  <si>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</si>
  <si>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単位数単価</t>
    <rPh sb="0" eb="2">
      <t>タンイ</t>
    </rPh>
    <rPh sb="2" eb="3">
      <t>スウ</t>
    </rPh>
    <rPh sb="3" eb="5">
      <t>タンカ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</si>
  <si>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</si>
  <si>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</si>
  <si>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市町村番号</t>
    <rPh sb="0" eb="3">
      <t>シチョウソン</t>
    </rPh>
    <rPh sb="3" eb="5">
      <t>バンゴウ</t>
    </rPh>
    <phoneticPr fontId="2"/>
  </si>
  <si>
    <t>月分</t>
    <rPh sb="0" eb="1">
      <t>ガツ</t>
    </rPh>
    <rPh sb="1" eb="2">
      <t>ブン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</si>
  <si>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</si>
  <si>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2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</si>
  <si>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2"/>
  </si>
  <si>
    <t>地域区分</t>
    <rPh sb="0" eb="2">
      <t>チイキ</t>
    </rPh>
    <rPh sb="2" eb="4">
      <t>クブン</t>
    </rPh>
    <phoneticPr fontId="2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</si>
  <si>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</si>
  <si>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利用者負担上限額
管理事業所</t>
    <rPh sb="0" eb="3">
      <t>リヨウシャ</t>
    </rPh>
    <rPh sb="3" eb="5">
      <t>フタン</t>
    </rPh>
    <rPh sb="5" eb="7">
      <t>ジョウゲン</t>
    </rPh>
    <rPh sb="7" eb="8">
      <t>ガク</t>
    </rPh>
    <rPh sb="9" eb="11">
      <t>カンリ</t>
    </rPh>
    <rPh sb="11" eb="14">
      <t>ジギョウショ</t>
    </rPh>
    <phoneticPr fontId="2"/>
  </si>
  <si>
    <t>管理結果</t>
    <rPh sb="0" eb="2">
      <t>カンリ</t>
    </rPh>
    <rPh sb="2" eb="4">
      <t>ケッカ</t>
    </rPh>
    <phoneticPr fontId="2"/>
  </si>
  <si>
    <t>管理結果額</t>
    <rPh sb="0" eb="2">
      <t>カンリ</t>
    </rPh>
    <rPh sb="2" eb="4">
      <t>ケッカ</t>
    </rPh>
    <rPh sb="4" eb="5">
      <t>ガク</t>
    </rPh>
    <phoneticPr fontId="2"/>
  </si>
  <si>
    <t>事業所名称</t>
    <rPh sb="0" eb="3">
      <t>ジギョウショ</t>
    </rPh>
    <rPh sb="3" eb="5">
      <t>メイショウ</t>
    </rPh>
    <phoneticPr fontId="2"/>
  </si>
  <si>
    <t>開始年月日</t>
    <rPh sb="0" eb="2">
      <t>カイシ</t>
    </rPh>
    <rPh sb="2" eb="5">
      <t>ネンガッピ</t>
    </rPh>
    <phoneticPr fontId="2"/>
  </si>
  <si>
    <t>給付費明細欄</t>
    <rPh sb="0" eb="3">
      <t>キュウフヒ</t>
    </rPh>
    <rPh sb="3" eb="5">
      <t>メイサイ</t>
    </rPh>
    <rPh sb="5" eb="6">
      <t>ラン</t>
    </rPh>
    <phoneticPr fontId="2"/>
  </si>
  <si>
    <t>サービス内容</t>
    <rPh sb="4" eb="6">
      <t>ナイヨウ</t>
    </rPh>
    <phoneticPr fontId="2"/>
  </si>
  <si>
    <t>回数</t>
    <rPh sb="0" eb="2">
      <t>カイスウ</t>
    </rPh>
    <phoneticPr fontId="2"/>
  </si>
  <si>
    <t>摘要</t>
    <rPh sb="0" eb="2">
      <t>テキヨウ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</si>
  <si>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</si>
  <si>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サービス種類コード</t>
    <rPh sb="4" eb="6">
      <t>シュルイ</t>
    </rPh>
    <phoneticPr fontId="2"/>
  </si>
  <si>
    <t>合計</t>
    <rPh sb="0" eb="2">
      <t>ゴウケイ</t>
    </rPh>
    <phoneticPr fontId="2"/>
  </si>
  <si>
    <t>給付単位数</t>
    <rPh sb="0" eb="2">
      <t>キュウフ</t>
    </rPh>
    <rPh sb="2" eb="5">
      <t>タンイスウ</t>
    </rPh>
    <phoneticPr fontId="2"/>
  </si>
  <si>
    <t>総費用額</t>
    <rPh sb="0" eb="3">
      <t>ソウヒヨウ</t>
    </rPh>
    <rPh sb="3" eb="4">
      <t>ガク</t>
    </rPh>
    <phoneticPr fontId="2"/>
  </si>
  <si>
    <t>請求額</t>
    <rPh sb="0" eb="3">
      <t>セイキュウガク</t>
    </rPh>
    <phoneticPr fontId="2"/>
  </si>
  <si>
    <t>利用者負担額②</t>
    <rPh sb="0" eb="3">
      <t>リヨウシャ</t>
    </rPh>
    <rPh sb="3" eb="5">
      <t>フタン</t>
    </rPh>
    <rPh sb="5" eb="6">
      <t>ガク</t>
    </rPh>
    <phoneticPr fontId="2"/>
  </si>
  <si>
    <t>上限月額調整(①②の内少ない数)</t>
    <rPh sb="0" eb="2">
      <t>ジョウゲン</t>
    </rPh>
    <rPh sb="2" eb="3">
      <t>ツキ</t>
    </rPh>
    <rPh sb="3" eb="4">
      <t>ガク</t>
    </rPh>
    <rPh sb="4" eb="6">
      <t>チョウセイ</t>
    </rPh>
    <rPh sb="10" eb="11">
      <t>ウチ</t>
    </rPh>
    <rPh sb="11" eb="12">
      <t>スク</t>
    </rPh>
    <rPh sb="14" eb="15">
      <t>スウ</t>
    </rPh>
    <phoneticPr fontId="2"/>
  </si>
  <si>
    <t>調整後利用者負担額</t>
    <rPh sb="0" eb="3">
      <t>チョウセイゴ</t>
    </rPh>
    <rPh sb="3" eb="6">
      <t>リヨウシャ</t>
    </rPh>
    <rPh sb="6" eb="9">
      <t>フタンガク</t>
    </rPh>
    <phoneticPr fontId="2"/>
  </si>
  <si>
    <t>上限額管理後利用者負担額</t>
    <rPh sb="0" eb="3">
      <t>ジョウゲンガク</t>
    </rPh>
    <rPh sb="3" eb="5">
      <t>カンリ</t>
    </rPh>
    <rPh sb="5" eb="6">
      <t>ゴ</t>
    </rPh>
    <rPh sb="6" eb="9">
      <t>リヨウシャ</t>
    </rPh>
    <rPh sb="9" eb="12">
      <t>フタンガク</t>
    </rPh>
    <phoneticPr fontId="2"/>
  </si>
  <si>
    <t>円/単位</t>
    <rPh sb="0" eb="1">
      <t>エン</t>
    </rPh>
    <rPh sb="2" eb="4">
      <t>タンイ</t>
    </rPh>
    <phoneticPr fontId="2"/>
  </si>
  <si>
    <t>サービス単位数</t>
    <rPh sb="4" eb="6">
      <t>タンイ</t>
    </rPh>
    <rPh sb="6" eb="7">
      <t>スウ</t>
    </rPh>
    <phoneticPr fontId="2"/>
  </si>
  <si>
    <t>終了年月日</t>
    <rPh sb="0" eb="2">
      <t>シュウリョウ</t>
    </rPh>
    <rPh sb="2" eb="5">
      <t>ネンガッピ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</si>
  <si>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2"/>
  </si>
  <si>
    <t>サービス利用日数</t>
    <rPh sb="4" eb="6">
      <t>リヨウ</t>
    </rPh>
    <rPh sb="6" eb="8">
      <t>ニッスウ</t>
    </rPh>
    <phoneticPr fontId="2"/>
  </si>
  <si>
    <t>利用日数</t>
    <rPh sb="0" eb="2">
      <t>リヨウ</t>
    </rPh>
    <rPh sb="2" eb="4">
      <t>ニッスウ</t>
    </rPh>
    <phoneticPr fontId="2"/>
  </si>
  <si>
    <t>助成自治体番号</t>
    <rPh sb="0" eb="2">
      <t>ジョセイ</t>
    </rPh>
    <rPh sb="2" eb="5">
      <t>ジチタイ</t>
    </rPh>
    <rPh sb="5" eb="7">
      <t>バンゴウ</t>
    </rPh>
    <phoneticPr fontId="2"/>
  </si>
  <si>
    <t>自治体助成分請求額</t>
    <rPh sb="0" eb="3">
      <t>ジチタイ</t>
    </rPh>
    <rPh sb="3" eb="5">
      <t>ジョセイ</t>
    </rPh>
    <rPh sb="5" eb="6">
      <t>ブン</t>
    </rPh>
    <rPh sb="6" eb="9">
      <t>セイキュウガク</t>
    </rPh>
    <phoneticPr fontId="2"/>
  </si>
  <si>
    <t>登録事業所番号</t>
    <rPh sb="0" eb="2">
      <t>トウロク</t>
    </rPh>
    <rPh sb="2" eb="5">
      <t>ジギョウショ</t>
    </rPh>
    <rPh sb="5" eb="7">
      <t>バンゴウ</t>
    </rPh>
    <phoneticPr fontId="2"/>
  </si>
  <si>
    <t>特例介護給付費明細書</t>
    <rPh sb="0" eb="2">
      <t>トクレイ</t>
    </rPh>
    <rPh sb="2" eb="4">
      <t>カイゴ</t>
    </rPh>
    <rPh sb="4" eb="6">
      <t>キュウフ</t>
    </rPh>
    <rPh sb="6" eb="7">
      <t>ヒ</t>
    </rPh>
    <rPh sb="7" eb="10">
      <t>メイサイショ</t>
    </rPh>
    <phoneticPr fontId="2"/>
  </si>
  <si>
    <t>（基準該当生活介護）</t>
    <rPh sb="1" eb="3">
      <t>キジュン</t>
    </rPh>
    <rPh sb="3" eb="5">
      <t>ガイトウ</t>
    </rPh>
    <rPh sb="5" eb="7">
      <t>セイカツ</t>
    </rPh>
    <rPh sb="7" eb="9">
      <t>カイゴ</t>
    </rPh>
    <phoneticPr fontId="2"/>
  </si>
  <si>
    <t>区分</t>
    <rPh sb="0" eb="2">
      <t>クブン</t>
    </rPh>
    <phoneticPr fontId="2"/>
  </si>
  <si>
    <t>サービス種別</t>
    <rPh sb="4" eb="6">
      <t>シュベツ</t>
    </rPh>
    <phoneticPr fontId="2"/>
  </si>
  <si>
    <t>*</t>
    <phoneticPr fontId="2"/>
  </si>
  <si>
    <t>生活介護</t>
    <rPh sb="0" eb="2">
      <t>セイカツ</t>
    </rPh>
    <rPh sb="2" eb="4">
      <t>カイゴ</t>
    </rPh>
    <phoneticPr fontId="2"/>
  </si>
  <si>
    <t>特別対策費</t>
    <rPh sb="0" eb="2">
      <t>トクベツ</t>
    </rPh>
    <rPh sb="2" eb="5">
      <t>タイサクヒ</t>
    </rPh>
    <phoneticPr fontId="2"/>
  </si>
  <si>
    <t>※</t>
    <phoneticPr fontId="2"/>
  </si>
  <si>
    <t>食事提供加算（低所得のみ）</t>
    <phoneticPr fontId="2"/>
  </si>
  <si>
    <t>市単補助額</t>
    <rPh sb="0" eb="1">
      <t>シ</t>
    </rPh>
    <rPh sb="1" eb="2">
      <t>タン</t>
    </rPh>
    <rPh sb="2" eb="4">
      <t>ホジョ</t>
    </rPh>
    <rPh sb="4" eb="5">
      <t>ガク</t>
    </rPh>
    <phoneticPr fontId="2"/>
  </si>
  <si>
    <t>補助単位数</t>
    <rPh sb="0" eb="2">
      <t>ホジョ</t>
    </rPh>
    <rPh sb="2" eb="5">
      <t>タンイスウ</t>
    </rPh>
    <phoneticPr fontId="2"/>
  </si>
  <si>
    <t>決定利用者負担額</t>
    <rPh sb="0" eb="2">
      <t>ケッテイ</t>
    </rPh>
    <rPh sb="2" eb="5">
      <t>リヨウシャ</t>
    </rPh>
    <rPh sb="5" eb="7">
      <t>フタン</t>
    </rPh>
    <rPh sb="7" eb="8">
      <t>ガク</t>
    </rPh>
    <phoneticPr fontId="2"/>
  </si>
  <si>
    <t>サービスコード</t>
    <phoneticPr fontId="2"/>
  </si>
  <si>
    <t>=</t>
    <phoneticPr fontId="2"/>
  </si>
  <si>
    <t>基準該当生活介護</t>
    <phoneticPr fontId="2"/>
  </si>
  <si>
    <t>入浴加算</t>
    <phoneticPr fontId="2"/>
  </si>
  <si>
    <t>送迎加算（片道）</t>
    <phoneticPr fontId="2"/>
  </si>
  <si>
    <t>１割相当額</t>
    <rPh sb="1" eb="2">
      <t>ワリ</t>
    </rPh>
    <rPh sb="2" eb="4">
      <t>ソウトウ</t>
    </rPh>
    <rPh sb="4" eb="5">
      <t>ガク</t>
    </rPh>
    <phoneticPr fontId="2"/>
  </si>
  <si>
    <t>特例介護給付費等</t>
    <phoneticPr fontId="2"/>
  </si>
  <si>
    <t>高額障害福祉サービス費</t>
    <phoneticPr fontId="2"/>
  </si>
  <si>
    <t>区分5・5～7H加算</t>
    <rPh sb="0" eb="1">
      <t>ク</t>
    </rPh>
    <rPh sb="1" eb="2">
      <t>ブン</t>
    </rPh>
    <rPh sb="8" eb="10">
      <t>カサン</t>
    </rPh>
    <phoneticPr fontId="2"/>
  </si>
  <si>
    <t>区分6・5～7H加算</t>
    <rPh sb="0" eb="1">
      <t>ク</t>
    </rPh>
    <rPh sb="1" eb="2">
      <t>ブン</t>
    </rPh>
    <rPh sb="8" eb="10">
      <t>カサン</t>
    </rPh>
    <phoneticPr fontId="2"/>
  </si>
  <si>
    <t>区分4・7H～加算</t>
    <rPh sb="0" eb="1">
      <t>ク</t>
    </rPh>
    <rPh sb="1" eb="2">
      <t>ブン</t>
    </rPh>
    <rPh sb="7" eb="9">
      <t>カサン</t>
    </rPh>
    <phoneticPr fontId="2"/>
  </si>
  <si>
    <t>区分5・7H～加算</t>
    <rPh sb="0" eb="1">
      <t>ク</t>
    </rPh>
    <rPh sb="1" eb="2">
      <t>ブン</t>
    </rPh>
    <rPh sb="7" eb="9">
      <t>カサン</t>
    </rPh>
    <phoneticPr fontId="2"/>
  </si>
  <si>
    <t>区分6・7H～加算</t>
    <rPh sb="0" eb="1">
      <t>ク</t>
    </rPh>
    <rPh sb="1" eb="2">
      <t>ブン</t>
    </rPh>
    <rPh sb="7" eb="9">
      <t>カサン</t>
    </rPh>
    <phoneticPr fontId="2"/>
  </si>
  <si>
    <t>単位名</t>
    <rPh sb="0" eb="2">
      <t>タンイ</t>
    </rPh>
    <rPh sb="2" eb="3">
      <t>ナ</t>
    </rPh>
    <phoneticPr fontId="2"/>
  </si>
  <si>
    <t>合計単位数</t>
    <rPh sb="0" eb="2">
      <t>ゴウケイ</t>
    </rPh>
    <rPh sb="2" eb="4">
      <t>タンイ</t>
    </rPh>
    <rPh sb="4" eb="5">
      <t>カズ</t>
    </rPh>
    <phoneticPr fontId="2"/>
  </si>
  <si>
    <t>食事提供加算（低所得のみ）</t>
    <rPh sb="0" eb="2">
      <t>ショクジ</t>
    </rPh>
    <rPh sb="2" eb="4">
      <t>テイキョウ</t>
    </rPh>
    <rPh sb="4" eb="6">
      <t>カサン</t>
    </rPh>
    <rPh sb="7" eb="10">
      <t>テイショトク</t>
    </rPh>
    <phoneticPr fontId="2"/>
  </si>
  <si>
    <t>（総単位数合計）</t>
    <rPh sb="1" eb="2">
      <t>ソウ</t>
    </rPh>
    <rPh sb="2" eb="5">
      <t>タンイスウ</t>
    </rPh>
    <rPh sb="5" eb="7">
      <t>ゴウケイ</t>
    </rPh>
    <phoneticPr fontId="2"/>
  </si>
  <si>
    <t>障害支援</t>
    <rPh sb="0" eb="2">
      <t>ショウガイ</t>
    </rPh>
    <rPh sb="2" eb="4">
      <t>シエン</t>
    </rPh>
    <phoneticPr fontId="2"/>
  </si>
  <si>
    <t>利用者負担上限月額①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</si>
  <si>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（補助単位数小計）</t>
    <rPh sb="1" eb="3">
      <t>ホジョ</t>
    </rPh>
    <rPh sb="3" eb="5">
      <t>タンイ</t>
    </rPh>
    <rPh sb="5" eb="6">
      <t>スウ</t>
    </rPh>
    <rPh sb="6" eb="8">
      <t>ショウケイ</t>
    </rPh>
    <phoneticPr fontId="2"/>
  </si>
  <si>
    <t>福祉・介護職員処遇改善加算Ⅰ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2"/>
  </si>
  <si>
    <t>合計　補助単位数</t>
    <rPh sb="0" eb="2">
      <t>ゴウケイ</t>
    </rPh>
    <rPh sb="3" eb="5">
      <t>ホジョ</t>
    </rPh>
    <rPh sb="5" eb="8">
      <t>タンイスウ</t>
    </rPh>
    <phoneticPr fontId="2"/>
  </si>
  <si>
    <t>処遇改善加算Ⅰ</t>
    <phoneticPr fontId="2"/>
  </si>
  <si>
    <t>補助単位数小計</t>
    <rPh sb="0" eb="2">
      <t>ホジョ</t>
    </rPh>
    <rPh sb="2" eb="5">
      <t>タンイスウ</t>
    </rPh>
    <rPh sb="5" eb="7">
      <t>ショウケイ</t>
    </rPh>
    <phoneticPr fontId="2"/>
  </si>
  <si>
    <t>令和</t>
    <rPh sb="0" eb="2">
      <t>レイワ</t>
    </rPh>
    <phoneticPr fontId="2"/>
  </si>
  <si>
    <t>福祉・介護職員等特定処遇改善加算Ⅱ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2"/>
  </si>
  <si>
    <t>特定処遇改善加算Ⅱ</t>
    <rPh sb="0" eb="2">
      <t>トクテイ</t>
    </rPh>
    <rPh sb="2" eb="4">
      <t>ショグウ</t>
    </rPh>
    <rPh sb="4" eb="6">
      <t>カイゼン</t>
    </rPh>
    <rPh sb="6" eb="8">
      <t>カサン</t>
    </rPh>
    <phoneticPr fontId="2"/>
  </si>
  <si>
    <t>13/1000</t>
    <phoneticPr fontId="2"/>
  </si>
  <si>
    <t>福祉・介護職員等特定処遇改善加算Ⅰ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2"/>
  </si>
  <si>
    <t>14/1000</t>
    <phoneticPr fontId="2"/>
  </si>
  <si>
    <t>特定処遇改善加算Ⅰ</t>
    <rPh sb="0" eb="2">
      <t>トクテイ</t>
    </rPh>
    <rPh sb="2" eb="4">
      <t>ショグウ</t>
    </rPh>
    <rPh sb="4" eb="6">
      <t>カイゼン</t>
    </rPh>
    <rPh sb="6" eb="8">
      <t>カサン</t>
    </rPh>
    <phoneticPr fontId="2"/>
  </si>
  <si>
    <t>44/1000</t>
    <phoneticPr fontId="2"/>
  </si>
  <si>
    <t>44/1000</t>
    <phoneticPr fontId="2"/>
  </si>
  <si>
    <t>11/1000</t>
    <phoneticPr fontId="2"/>
  </si>
  <si>
    <t>福祉・介護職員等ベースアップ等支援加算</t>
    <phoneticPr fontId="2"/>
  </si>
  <si>
    <t>福祉・介護職員等ベースアップ等支援加算</t>
    <phoneticPr fontId="2"/>
  </si>
  <si>
    <t>福祉・介護職員等ベースアップ等支援加算</t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</si>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</sst>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\ &quot;F&quot;;[Red]\-#,##0\ &quot;F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&quot;SFr.&quot;#,##0;[Red]&quot;SFr.&quot;\-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color indexed="12"/>
      <name val="ＭＳ Ｐ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176" fontId="4" fillId="0" borderId="0" applyFill="0" applyBorder="0" applyAlignment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 applyBorder="0"/>
    <xf numFmtId="0" fontId="16" fillId="0" borderId="0"/>
    <xf numFmtId="179" fontId="1" fillId="0" borderId="0"/>
    <xf numFmtId="0" fontId="13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49" fontId="16" fillId="0" borderId="0">
      <alignment horizontal="center" vertical="top"/>
      <protection locked="0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/>
  </cellStyleXfs>
  <cellXfs count="343">
    <xf numFmtId="0" fontId="0" fillId="0" borderId="0" xfId="0">
      <alignment vertical="center"/>
    </xf>
    <xf numFmtId="0" fontId="3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3" fillId="2" borderId="3" xfId="0" applyFont="1" applyFill="1" applyBorder="1" applyProtection="1">
      <alignment vertical="center"/>
    </xf>
    <xf numFmtId="0" fontId="3" fillId="2" borderId="4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2" borderId="7" xfId="0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vertical="center"/>
    </xf>
    <xf numFmtId="0" fontId="9" fillId="2" borderId="6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9" fillId="2" borderId="7" xfId="0" applyFont="1" applyFill="1" applyBorder="1" applyProtection="1">
      <alignment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1" fillId="2" borderId="6" xfId="0" applyFont="1" applyFill="1" applyBorder="1" applyProtection="1">
      <alignment vertical="center"/>
    </xf>
    <xf numFmtId="0" fontId="11" fillId="2" borderId="0" xfId="0" applyFont="1" applyFill="1" applyBorder="1" applyProtection="1">
      <alignment vertical="center"/>
    </xf>
    <xf numFmtId="0" fontId="11" fillId="2" borderId="7" xfId="0" applyFont="1" applyFill="1" applyBorder="1" applyProtection="1">
      <alignment vertical="center"/>
    </xf>
    <xf numFmtId="0" fontId="8" fillId="2" borderId="14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Protection="1">
      <alignment vertical="center"/>
    </xf>
    <xf numFmtId="0" fontId="3" fillId="2" borderId="15" xfId="0" applyFont="1" applyFill="1" applyBorder="1" applyProtection="1">
      <alignment vertical="center"/>
    </xf>
    <xf numFmtId="0" fontId="3" fillId="2" borderId="10" xfId="0" applyFont="1" applyFill="1" applyBorder="1" applyProtection="1">
      <alignment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49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6" fillId="2" borderId="90" xfId="0" applyFont="1" applyFill="1" applyBorder="1" applyAlignment="1" applyProtection="1">
      <alignment horizontal="center" vertical="center"/>
    </xf>
    <xf numFmtId="0" fontId="6" fillId="2" borderId="91" xfId="0" applyFont="1" applyFill="1" applyBorder="1" applyAlignment="1" applyProtection="1">
      <alignment horizontal="center" vertical="center"/>
    </xf>
    <xf numFmtId="0" fontId="3" fillId="0" borderId="91" xfId="0" applyFont="1" applyFill="1" applyBorder="1" applyAlignment="1" applyProtection="1">
      <alignment horizontal="center" vertical="center"/>
      <protection locked="0"/>
    </xf>
    <xf numFmtId="0" fontId="3" fillId="0" borderId="96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 textRotation="255"/>
    </xf>
    <xf numFmtId="0" fontId="3" fillId="2" borderId="88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/>
    </xf>
    <xf numFmtId="0" fontId="3" fillId="2" borderId="7" xfId="0" applyFont="1" applyFill="1" applyBorder="1" applyAlignment="1" applyProtection="1">
      <alignment horizontal="center" vertical="center" textRotation="255"/>
    </xf>
    <xf numFmtId="0" fontId="3" fillId="2" borderId="85" xfId="0" applyFont="1" applyFill="1" applyBorder="1" applyAlignment="1" applyProtection="1">
      <alignment horizontal="center" vertical="center" textRotation="255"/>
    </xf>
    <xf numFmtId="0" fontId="3" fillId="2" borderId="89" xfId="0" applyFont="1" applyFill="1" applyBorder="1" applyAlignment="1" applyProtection="1">
      <alignment horizontal="center" vertical="center" textRotation="255"/>
    </xf>
    <xf numFmtId="0" fontId="6" fillId="2" borderId="95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88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shrinkToFit="1"/>
    </xf>
    <xf numFmtId="0" fontId="3" fillId="2" borderId="5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8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0" borderId="95" xfId="0" applyFont="1" applyFill="1" applyBorder="1" applyAlignment="1" applyProtection="1">
      <alignment horizontal="center" vertical="center"/>
      <protection locked="0"/>
    </xf>
    <xf numFmtId="0" fontId="3" fillId="0" borderId="88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7" xfId="0" applyFont="1" applyFill="1" applyBorder="1" applyAlignment="1" applyProtection="1">
      <alignment horizontal="distributed" vertical="center"/>
    </xf>
    <xf numFmtId="0" fontId="3" fillId="2" borderId="93" xfId="0" applyFont="1" applyFill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distributed" vertical="center"/>
    </xf>
    <xf numFmtId="0" fontId="3" fillId="2" borderId="5" xfId="0" applyFont="1" applyFill="1" applyBorder="1" applyAlignment="1" applyProtection="1">
      <alignment horizontal="distributed" vertical="center"/>
    </xf>
    <xf numFmtId="0" fontId="3" fillId="2" borderId="85" xfId="0" applyFont="1" applyFill="1" applyBorder="1" applyAlignment="1" applyProtection="1">
      <alignment horizontal="distributed" vertical="center"/>
    </xf>
    <xf numFmtId="0" fontId="3" fillId="2" borderId="86" xfId="0" applyFont="1" applyFill="1" applyBorder="1" applyAlignment="1" applyProtection="1">
      <alignment horizontal="distributed" vertical="center"/>
    </xf>
    <xf numFmtId="0" fontId="3" fillId="2" borderId="89" xfId="0" applyFont="1" applyFill="1" applyBorder="1" applyAlignment="1" applyProtection="1">
      <alignment horizontal="distributed" vertical="center"/>
    </xf>
    <xf numFmtId="0" fontId="3" fillId="0" borderId="73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74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7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9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92" xfId="0" applyFont="1" applyFill="1" applyBorder="1" applyAlignment="1" applyProtection="1">
      <alignment horizontal="center" vertical="center"/>
      <protection locked="0"/>
    </xf>
    <xf numFmtId="0" fontId="3" fillId="0" borderId="86" xfId="0" applyFont="1" applyFill="1" applyBorder="1" applyAlignment="1" applyProtection="1">
      <alignment horizontal="center" vertical="center"/>
      <protection locked="0"/>
    </xf>
    <xf numFmtId="0" fontId="3" fillId="0" borderId="87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 wrapText="1"/>
    </xf>
    <xf numFmtId="0" fontId="3" fillId="2" borderId="85" xfId="0" applyFont="1" applyFill="1" applyBorder="1" applyAlignment="1" applyProtection="1">
      <alignment horizontal="center" vertical="center"/>
    </xf>
    <xf numFmtId="0" fontId="3" fillId="2" borderId="86" xfId="0" applyFont="1" applyFill="1" applyBorder="1" applyAlignment="1" applyProtection="1">
      <alignment horizontal="center" vertical="center"/>
    </xf>
    <xf numFmtId="0" fontId="3" fillId="2" borderId="8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2" borderId="90" xfId="0" applyFont="1" applyFill="1" applyBorder="1" applyAlignment="1" applyProtection="1">
      <alignment horizontal="center" vertical="center"/>
    </xf>
    <xf numFmtId="0" fontId="3" fillId="2" borderId="91" xfId="0" applyFont="1" applyFill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8" fillId="2" borderId="50" xfId="0" applyFont="1" applyFill="1" applyBorder="1" applyAlignment="1" applyProtection="1">
      <alignment horizontal="center" vertical="center" textRotation="255"/>
    </xf>
    <xf numFmtId="0" fontId="8" fillId="2" borderId="51" xfId="0" applyFont="1" applyFill="1" applyBorder="1" applyAlignment="1" applyProtection="1">
      <alignment horizontal="center" vertical="center" textRotation="255"/>
    </xf>
    <xf numFmtId="0" fontId="8" fillId="2" borderId="8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85" xfId="0" applyFont="1" applyFill="1" applyBorder="1" applyAlignment="1" applyProtection="1">
      <alignment horizontal="center" vertical="center" textRotation="255"/>
    </xf>
    <xf numFmtId="0" fontId="8" fillId="2" borderId="87" xfId="0" applyFont="1" applyFill="1" applyBorder="1" applyAlignment="1" applyProtection="1">
      <alignment horizontal="center" vertical="center" textRotation="255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right" vertical="center" shrinkToFit="1"/>
    </xf>
    <xf numFmtId="0" fontId="6" fillId="2" borderId="28" xfId="0" applyFont="1" applyFill="1" applyBorder="1" applyAlignment="1" applyProtection="1">
      <alignment horizontal="center" vertical="center" shrinkToFit="1"/>
    </xf>
    <xf numFmtId="0" fontId="6" fillId="2" borderId="29" xfId="0" applyFont="1" applyFill="1" applyBorder="1" applyAlignment="1" applyProtection="1">
      <alignment horizontal="center" vertical="center" shrinkToFit="1"/>
    </xf>
    <xf numFmtId="0" fontId="6" fillId="2" borderId="29" xfId="0" applyFont="1" applyFill="1" applyBorder="1" applyAlignment="1" applyProtection="1">
      <alignment horizontal="left" vertical="center" shrinkToFit="1"/>
    </xf>
    <xf numFmtId="0" fontId="6" fillId="2" borderId="30" xfId="0" applyFont="1" applyFill="1" applyBorder="1" applyAlignment="1" applyProtection="1">
      <alignment horizontal="left" vertical="center" shrinkToFit="1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right" vertical="center"/>
    </xf>
    <xf numFmtId="0" fontId="3" fillId="2" borderId="29" xfId="0" applyFont="1" applyFill="1" applyBorder="1" applyAlignment="1" applyProtection="1">
      <alignment horizontal="right" vertical="center"/>
    </xf>
    <xf numFmtId="0" fontId="6" fillId="2" borderId="22" xfId="0" applyFont="1" applyFill="1" applyBorder="1" applyAlignment="1" applyProtection="1">
      <alignment horizontal="left" vertical="center" shrinkToFit="1"/>
    </xf>
    <xf numFmtId="0" fontId="3" fillId="2" borderId="22" xfId="0" applyFont="1" applyFill="1" applyBorder="1" applyAlignment="1" applyProtection="1">
      <alignment horizontal="right" vertical="center"/>
    </xf>
    <xf numFmtId="0" fontId="3" fillId="2" borderId="16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 vertical="center" shrinkToFit="1"/>
    </xf>
    <xf numFmtId="0" fontId="6" fillId="2" borderId="23" xfId="0" applyFont="1" applyFill="1" applyBorder="1" applyAlignment="1" applyProtection="1">
      <alignment horizontal="left" vertical="center" shrinkToFit="1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center" vertical="center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6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/>
    </xf>
    <xf numFmtId="0" fontId="3" fillId="2" borderId="23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vertical="center" shrinkToFit="1"/>
    </xf>
    <xf numFmtId="0" fontId="6" fillId="2" borderId="2" xfId="0" applyFont="1" applyFill="1" applyBorder="1" applyAlignment="1" applyProtection="1">
      <alignment vertical="center" shrinkToFit="1"/>
    </xf>
    <xf numFmtId="0" fontId="6" fillId="2" borderId="23" xfId="0" applyFont="1" applyFill="1" applyBorder="1" applyAlignment="1" applyProtection="1">
      <alignment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</xf>
    <xf numFmtId="0" fontId="6" fillId="2" borderId="21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right" vertical="center" shrinkToFit="1"/>
    </xf>
    <xf numFmtId="0" fontId="3" fillId="2" borderId="2" xfId="0" applyFont="1" applyFill="1" applyBorder="1" applyAlignment="1" applyProtection="1">
      <alignment horizontal="right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6" fillId="2" borderId="85" xfId="0" applyFont="1" applyFill="1" applyBorder="1" applyAlignment="1" applyProtection="1">
      <alignment horizontal="center" vertical="center" shrinkToFit="1"/>
    </xf>
    <xf numFmtId="0" fontId="6" fillId="2" borderId="86" xfId="0" applyFont="1" applyFill="1" applyBorder="1" applyAlignment="1" applyProtection="1">
      <alignment horizontal="center" vertical="center" shrinkToFit="1"/>
    </xf>
    <xf numFmtId="0" fontId="6" fillId="2" borderId="87" xfId="0" applyFont="1" applyFill="1" applyBorder="1" applyAlignment="1" applyProtection="1">
      <alignment horizontal="center" vertical="center" shrinkToFit="1"/>
    </xf>
    <xf numFmtId="0" fontId="3" fillId="2" borderId="37" xfId="0" applyFont="1" applyFill="1" applyBorder="1" applyAlignment="1" applyProtection="1">
      <alignment horizontal="center" vertical="center"/>
    </xf>
    <xf numFmtId="0" fontId="6" fillId="2" borderId="74" xfId="0" applyFont="1" applyFill="1" applyBorder="1" applyAlignment="1" applyProtection="1">
      <alignment horizontal="center" vertical="center"/>
    </xf>
    <xf numFmtId="0" fontId="6" fillId="2" borderId="73" xfId="0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/>
    </xf>
    <xf numFmtId="0" fontId="3" fillId="2" borderId="76" xfId="0" applyFont="1" applyFill="1" applyBorder="1" applyAlignment="1" applyProtection="1">
      <alignment horizontal="center" vertical="center"/>
    </xf>
    <xf numFmtId="0" fontId="3" fillId="2" borderId="73" xfId="0" applyFont="1" applyFill="1" applyBorder="1" applyAlignment="1" applyProtection="1">
      <alignment horizontal="center" vertical="center"/>
    </xf>
    <xf numFmtId="0" fontId="3" fillId="2" borderId="75" xfId="0" applyFont="1" applyFill="1" applyBorder="1" applyAlignment="1" applyProtection="1">
      <alignment horizontal="center" vertical="center"/>
    </xf>
    <xf numFmtId="0" fontId="3" fillId="2" borderId="74" xfId="0" applyFont="1" applyFill="1" applyBorder="1" applyAlignment="1" applyProtection="1">
      <alignment horizontal="center" vertical="center"/>
    </xf>
    <xf numFmtId="0" fontId="3" fillId="2" borderId="66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 shrinkToFit="1"/>
    </xf>
    <xf numFmtId="0" fontId="3" fillId="2" borderId="29" xfId="0" applyFont="1" applyFill="1" applyBorder="1" applyAlignment="1" applyProtection="1">
      <alignment horizontal="center" vertical="center" shrinkToFit="1"/>
    </xf>
    <xf numFmtId="0" fontId="3" fillId="2" borderId="30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3" fillId="2" borderId="67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left" vertical="center"/>
    </xf>
    <xf numFmtId="0" fontId="0" fillId="2" borderId="22" xfId="0" applyFill="1" applyBorder="1" applyProtection="1">
      <alignment vertical="center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84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2" borderId="65" xfId="0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</xf>
    <xf numFmtId="0" fontId="9" fillId="2" borderId="66" xfId="0" applyFont="1" applyFill="1" applyBorder="1" applyAlignment="1" applyProtection="1">
      <alignment horizontal="center" vertical="center"/>
    </xf>
    <xf numFmtId="0" fontId="9" fillId="2" borderId="67" xfId="0" applyFont="1" applyFill="1" applyBorder="1" applyAlignment="1" applyProtection="1">
      <alignment horizontal="center" vertical="center"/>
    </xf>
    <xf numFmtId="0" fontId="9" fillId="2" borderId="48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9" fillId="2" borderId="83" xfId="0" applyFont="1" applyFill="1" applyBorder="1" applyAlignment="1" applyProtection="1">
      <alignment horizontal="center" vertical="center"/>
    </xf>
    <xf numFmtId="0" fontId="9" fillId="2" borderId="81" xfId="0" applyFont="1" applyFill="1" applyBorder="1" applyAlignment="1" applyProtection="1">
      <alignment horizontal="center" vertical="center"/>
    </xf>
    <xf numFmtId="0" fontId="9" fillId="2" borderId="82" xfId="0" applyFont="1" applyFill="1" applyBorder="1" applyAlignment="1" applyProtection="1">
      <alignment horizontal="center" vertical="center"/>
    </xf>
    <xf numFmtId="0" fontId="9" fillId="2" borderId="76" xfId="0" applyFont="1" applyFill="1" applyBorder="1" applyAlignment="1" applyProtection="1">
      <alignment horizontal="center" vertical="center"/>
    </xf>
    <xf numFmtId="0" fontId="9" fillId="2" borderId="73" xfId="0" applyFont="1" applyFill="1" applyBorder="1" applyAlignment="1" applyProtection="1">
      <alignment horizontal="center" vertical="center"/>
    </xf>
    <xf numFmtId="0" fontId="9" fillId="2" borderId="75" xfId="0" applyFont="1" applyFill="1" applyBorder="1" applyAlignment="1" applyProtection="1">
      <alignment horizontal="center" vertical="center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center" vertical="center"/>
    </xf>
    <xf numFmtId="0" fontId="3" fillId="2" borderId="78" xfId="0" applyFont="1" applyFill="1" applyBorder="1" applyAlignment="1" applyProtection="1">
      <alignment horizontal="center" vertical="center"/>
    </xf>
    <xf numFmtId="0" fontId="3" fillId="2" borderId="79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 shrinkToFit="1"/>
    </xf>
    <xf numFmtId="0" fontId="5" fillId="2" borderId="72" xfId="0" applyFont="1" applyFill="1" applyBorder="1" applyAlignment="1" applyProtection="1">
      <alignment horizontal="center" vertical="center" shrinkToFit="1"/>
    </xf>
    <xf numFmtId="0" fontId="5" fillId="2" borderId="40" xfId="0" applyFont="1" applyFill="1" applyBorder="1" applyAlignment="1" applyProtection="1">
      <alignment horizontal="center" vertical="center" shrinkToFit="1"/>
    </xf>
    <xf numFmtId="0" fontId="6" fillId="2" borderId="76" xfId="0" applyFont="1" applyFill="1" applyBorder="1" applyAlignment="1" applyProtection="1">
      <alignment horizontal="center" vertical="center" shrinkToFit="1"/>
    </xf>
    <xf numFmtId="0" fontId="6" fillId="2" borderId="73" xfId="0" applyFont="1" applyFill="1" applyBorder="1" applyAlignment="1" applyProtection="1">
      <alignment horizontal="center" vertical="center" shrinkToFit="1"/>
    </xf>
    <xf numFmtId="0" fontId="6" fillId="2" borderId="49" xfId="0" applyFont="1" applyFill="1" applyBorder="1" applyAlignment="1" applyProtection="1">
      <alignment horizontal="center" vertical="center" shrinkToFit="1"/>
    </xf>
    <xf numFmtId="0" fontId="10" fillId="2" borderId="76" xfId="0" applyFont="1" applyFill="1" applyBorder="1" applyAlignment="1" applyProtection="1">
      <alignment horizontal="center" vertical="center"/>
    </xf>
    <xf numFmtId="0" fontId="10" fillId="2" borderId="73" xfId="0" applyFont="1" applyFill="1" applyBorder="1" applyAlignment="1" applyProtection="1">
      <alignment horizontal="center" vertical="center"/>
    </xf>
    <xf numFmtId="0" fontId="10" fillId="2" borderId="75" xfId="0" applyFont="1" applyFill="1" applyBorder="1" applyAlignment="1" applyProtection="1">
      <alignment horizontal="center" vertical="center"/>
    </xf>
    <xf numFmtId="0" fontId="10" fillId="2" borderId="74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 shrinkToFit="1"/>
    </xf>
    <xf numFmtId="0" fontId="6" fillId="2" borderId="72" xfId="0" applyFont="1" applyFill="1" applyBorder="1" applyAlignment="1" applyProtection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 shrinkToFit="1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45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2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7" xfId="0" applyFont="1" applyFill="1" applyBorder="1" applyAlignment="1" applyProtection="1">
      <alignment horizontal="center" vertical="center" textRotation="255" shrinkToFit="1"/>
    </xf>
    <xf numFmtId="0" fontId="6" fillId="2" borderId="68" xfId="0" applyFont="1" applyFill="1" applyBorder="1" applyAlignment="1" applyProtection="1">
      <alignment horizontal="center" vertical="center" textRotation="255" shrinkToFit="1"/>
    </xf>
    <xf numFmtId="0" fontId="6" fillId="2" borderId="69" xfId="0" applyFont="1" applyFill="1" applyBorder="1" applyAlignment="1" applyProtection="1">
      <alignment horizontal="center" vertical="center" textRotation="255" shrinkToFit="1"/>
    </xf>
    <xf numFmtId="0" fontId="6" fillId="2" borderId="70" xfId="0" applyFont="1" applyFill="1" applyBorder="1" applyAlignment="1" applyProtection="1">
      <alignment horizontal="center" vertical="center" textRotation="255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9" fillId="2" borderId="54" xfId="0" applyFont="1" applyFill="1" applyBorder="1" applyAlignment="1" applyProtection="1">
      <alignment horizontal="center" vertical="center"/>
    </xf>
    <xf numFmtId="0" fontId="9" fillId="2" borderId="52" xfId="0" applyFont="1" applyFill="1" applyBorder="1" applyAlignment="1" applyProtection="1">
      <alignment horizontal="center" vertical="center"/>
    </xf>
    <xf numFmtId="0" fontId="9" fillId="2" borderId="53" xfId="0" applyFont="1" applyFill="1" applyBorder="1" applyAlignment="1" applyProtection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 shrinkToFit="1"/>
    </xf>
    <xf numFmtId="0" fontId="3" fillId="2" borderId="71" xfId="0" applyFont="1" applyFill="1" applyBorder="1" applyAlignment="1" applyProtection="1">
      <alignment horizontal="center" vertical="center" shrinkToFit="1"/>
    </xf>
    <xf numFmtId="0" fontId="3" fillId="2" borderId="61" xfId="0" applyFont="1" applyFill="1" applyBorder="1" applyAlignment="1" applyProtection="1">
      <alignment horizontal="center" vertical="center" shrinkToFit="1"/>
    </xf>
    <xf numFmtId="0" fontId="9" fillId="2" borderId="64" xfId="0" applyFont="1" applyFill="1" applyBorder="1" applyAlignment="1" applyProtection="1">
      <alignment horizontal="center" vertical="center"/>
    </xf>
    <xf numFmtId="0" fontId="9" fillId="2" borderId="58" xfId="0" applyFont="1" applyFill="1" applyBorder="1" applyAlignment="1" applyProtection="1">
      <alignment horizontal="center" vertical="center"/>
    </xf>
    <xf numFmtId="0" fontId="9" fillId="2" borderId="63" xfId="0" applyFont="1" applyFill="1" applyBorder="1" applyAlignment="1" applyProtection="1">
      <alignment horizontal="center" vertical="center"/>
    </xf>
    <xf numFmtId="0" fontId="12" fillId="2" borderId="62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 applyProtection="1">
      <alignment horizontal="center" vertical="center"/>
    </xf>
    <xf numFmtId="0" fontId="12" fillId="2" borderId="59" xfId="0" applyFont="1" applyFill="1" applyBorder="1" applyAlignment="1" applyProtection="1">
      <alignment horizontal="center" vertical="center"/>
    </xf>
    <xf numFmtId="0" fontId="12" fillId="2" borderId="61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 shrinkToFit="1"/>
    </xf>
    <xf numFmtId="0" fontId="3" fillId="2" borderId="56" xfId="0" applyFont="1" applyFill="1" applyBorder="1" applyAlignment="1" applyProtection="1">
      <alignment horizontal="center" vertical="center" shrinkToFit="1"/>
    </xf>
    <xf numFmtId="0" fontId="3" fillId="2" borderId="57" xfId="0" applyFont="1" applyFill="1" applyBorder="1" applyAlignment="1" applyProtection="1">
      <alignment horizontal="center" vertical="center" shrinkToFit="1"/>
    </xf>
    <xf numFmtId="0" fontId="12" fillId="2" borderId="54" xfId="0" applyFont="1" applyFill="1" applyBorder="1" applyAlignment="1" applyProtection="1">
      <alignment horizontal="center" vertical="center"/>
    </xf>
    <xf numFmtId="0" fontId="12" fillId="2" borderId="52" xfId="0" applyFont="1" applyFill="1" applyBorder="1" applyAlignment="1" applyProtection="1">
      <alignment horizontal="center" vertical="center"/>
    </xf>
    <xf numFmtId="0" fontId="12" fillId="2" borderId="53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vertical="center" shrinkToFit="1"/>
    </xf>
    <xf numFmtId="0" fontId="3" fillId="2" borderId="2" xfId="0" applyFont="1" applyFill="1" applyBorder="1" applyAlignment="1" applyProtection="1">
      <alignment vertical="center" shrinkToFit="1"/>
    </xf>
    <xf numFmtId="0" fontId="3" fillId="2" borderId="18" xfId="0" applyFont="1" applyFill="1" applyBorder="1" applyAlignment="1" applyProtection="1">
      <alignment vertical="center" shrinkToFit="1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</cellXfs>
  <cellStyles count="20">
    <cellStyle name="Calc Currency (0)" xfId="1"/>
    <cellStyle name="Comma_Full Year FY96" xfId="2"/>
    <cellStyle name="Currency [0]_Full Year FY96" xfId="3"/>
    <cellStyle name="Currency_Full Year FY96" xfId="4"/>
    <cellStyle name="entry" xfId="5"/>
    <cellStyle name="Header1" xfId="6"/>
    <cellStyle name="Header2" xfId="7"/>
    <cellStyle name="IBM(401K)" xfId="8"/>
    <cellStyle name="J401K" xfId="9"/>
    <cellStyle name="Normal - Style1" xfId="10"/>
    <cellStyle name="Normal_#18-Internet" xfId="11"/>
    <cellStyle name="price" xfId="12"/>
    <cellStyle name="revised" xfId="13"/>
    <cellStyle name="section" xfId="14"/>
    <cellStyle name="STANDARD" xfId="15"/>
    <cellStyle name="subhead" xfId="16"/>
    <cellStyle name="title" xfId="17"/>
    <cellStyle name="標準" xfId="0" builtinId="0"/>
    <cellStyle name="標準 2" xfId="18"/>
    <cellStyle name="未定義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 refreshError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コード定義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</sheetNames>
    <sheetDataSet>
      <sheetData sheetId="0"/>
      <sheetData sheetId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更新あり</v>
          </cell>
          <cell r="F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  <cell r="F5" t="str">
            <v>PDF</v>
          </cell>
        </row>
        <row r="6">
          <cell r="A6" t="str">
            <v>特定日</v>
          </cell>
          <cell r="B6" t="str">
            <v>Ｃ／Ｃ(センターカット）</v>
          </cell>
          <cell r="F6" t="str">
            <v>紙／PDF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</sheetNames>
    <sheetDataSet>
      <sheetData sheetId="0" refreshError="1">
        <row r="2">
          <cell r="F2" t="str">
            <v>物件マスタ確認リスト作成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項目説明"/>
      <sheetName val="アイテム"/>
    </sheetNames>
    <sheetDataSet>
      <sheetData sheetId="0" refreshError="1"/>
      <sheetData sheetId="1">
        <row r="3">
          <cell r="B3" t="str">
            <v>ラベル</v>
          </cell>
          <cell r="D3" t="str">
            <v>Y</v>
          </cell>
          <cell r="H3" t="str">
            <v>テナント予算年度管理ＤＢ</v>
          </cell>
        </row>
        <row r="4">
          <cell r="B4" t="str">
            <v>テキスト</v>
          </cell>
          <cell r="D4" t="str">
            <v>N</v>
          </cell>
          <cell r="H4" t="str">
            <v>テナントマスタ（予算版）</v>
          </cell>
        </row>
        <row r="5">
          <cell r="B5" t="str">
            <v>ボタン</v>
          </cell>
          <cell r="D5" t="str">
            <v>※</v>
          </cell>
          <cell r="H5" t="str">
            <v>テナント予算マスタ（Ｂ表）</v>
          </cell>
        </row>
        <row r="6">
          <cell r="B6" t="str">
            <v>ドロップダウンリスト</v>
          </cell>
          <cell r="H6" t="str">
            <v>テナント予算マスタ（Ｈ表）</v>
          </cell>
        </row>
        <row r="7">
          <cell r="B7" t="str">
            <v>ラジオボタン</v>
          </cell>
          <cell r="H7" t="str">
            <v>販売予算管理ＤＢ</v>
          </cell>
        </row>
        <row r="8">
          <cell r="B8" t="str">
            <v>チェックボックス</v>
          </cell>
          <cell r="H8" t="str">
            <v>販売予算金額設定データ</v>
          </cell>
        </row>
        <row r="9">
          <cell r="D9" t="str">
            <v>Y</v>
          </cell>
          <cell r="H9" t="str">
            <v>販売予算年度データ（大業種別）</v>
          </cell>
        </row>
        <row r="10">
          <cell r="D10" t="str">
            <v>N</v>
          </cell>
          <cell r="H10" t="str">
            <v>販売予算年度データ（業種別）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  <cell r="H13" t="str">
            <v>大業種別ロス率マスタ</v>
          </cell>
        </row>
        <row r="14">
          <cell r="D14" t="str">
            <v>N</v>
          </cell>
          <cell r="H14" t="str">
            <v>販売予算修正可否マスタ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  <cell r="H18" t="str">
            <v>テナントダミーマスタ</v>
          </cell>
        </row>
        <row r="19">
          <cell r="D19" t="str">
            <v>N</v>
          </cell>
          <cell r="H19" t="str">
            <v>販売予算入力日付チェック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  <cell r="H23" t="str">
            <v>前年同曜日マスタ</v>
          </cell>
        </row>
        <row r="24">
          <cell r="D24" t="str">
            <v>N</v>
          </cell>
          <cell r="H24" t="str">
            <v>テナント実績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K59"/>
  <sheetViews>
    <sheetView tabSelected="1" topLeftCell="A28" zoomScaleNormal="100" workbookViewId="0">
      <selection activeCell="AG37" sqref="AG37:AH37"/>
    </sheetView>
  </sheetViews>
  <sheetFormatPr defaultColWidth="1.25" defaultRowHeight="16.5" customHeight="1" x14ac:dyDescent="0.15"/>
  <cols>
    <col min="1" max="1" width="3.375" style="1" customWidth="1"/>
    <col min="2" max="16384" width="1.25" style="1"/>
  </cols>
  <sheetData>
    <row r="1" spans="1:115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</row>
    <row r="2" spans="1:115" ht="8.25" customHeight="1" x14ac:dyDescent="0.15">
      <c r="A2" s="7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6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</row>
    <row r="3" spans="1:115" ht="16.5" customHeight="1" x14ac:dyDescent="0.15">
      <c r="A3" s="7"/>
      <c r="B3" s="38" t="s">
        <v>44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40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</row>
    <row r="4" spans="1:115" ht="13.5" customHeight="1" x14ac:dyDescent="0.15">
      <c r="A4" s="7"/>
      <c r="B4" s="41" t="s">
        <v>45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3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ht="13.5" customHeight="1" x14ac:dyDescent="0.15">
      <c r="A5" s="7"/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3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ht="5.25" customHeight="1" thickBot="1" x14ac:dyDescent="0.2">
      <c r="A6" s="7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8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</row>
    <row r="7" spans="1:115" ht="18.75" customHeight="1" thickBot="1" x14ac:dyDescent="0.2">
      <c r="A7" s="7"/>
      <c r="B7" s="34"/>
      <c r="C7" s="35"/>
      <c r="D7" s="44" t="s">
        <v>9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6">
        <v>2</v>
      </c>
      <c r="P7" s="46"/>
      <c r="Q7" s="46"/>
      <c r="R7" s="46">
        <v>4</v>
      </c>
      <c r="S7" s="46"/>
      <c r="T7" s="46"/>
      <c r="U7" s="46">
        <v>2</v>
      </c>
      <c r="V7" s="46"/>
      <c r="W7" s="46"/>
      <c r="X7" s="46">
        <v>0</v>
      </c>
      <c r="Y7" s="46"/>
      <c r="Z7" s="46"/>
      <c r="AA7" s="46">
        <v>2</v>
      </c>
      <c r="AB7" s="46"/>
      <c r="AC7" s="46"/>
      <c r="AD7" s="46">
        <v>4</v>
      </c>
      <c r="AE7" s="46"/>
      <c r="AF7" s="4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48" t="s">
        <v>80</v>
      </c>
      <c r="BD7" s="46"/>
      <c r="BE7" s="46"/>
      <c r="BF7" s="46"/>
      <c r="BG7" s="46"/>
      <c r="BH7" s="49"/>
      <c r="BI7" s="49"/>
      <c r="BJ7" s="49"/>
      <c r="BK7" s="49"/>
      <c r="BL7" s="49"/>
      <c r="BM7" s="49"/>
      <c r="BN7" s="46" t="s">
        <v>0</v>
      </c>
      <c r="BO7" s="46"/>
      <c r="BP7" s="46"/>
      <c r="BQ7" s="49"/>
      <c r="BR7" s="49"/>
      <c r="BS7" s="49"/>
      <c r="BT7" s="49"/>
      <c r="BU7" s="49"/>
      <c r="BV7" s="49"/>
      <c r="BW7" s="46" t="s">
        <v>10</v>
      </c>
      <c r="BX7" s="46"/>
      <c r="BY7" s="46"/>
      <c r="BZ7" s="47"/>
      <c r="CA7" s="7"/>
      <c r="CB7" s="8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</row>
    <row r="8" spans="1:115" ht="18.75" customHeight="1" thickBot="1" x14ac:dyDescent="0.2">
      <c r="A8" s="7"/>
      <c r="B8" s="9"/>
      <c r="C8" s="7"/>
      <c r="D8" s="50" t="s">
        <v>41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8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</row>
    <row r="9" spans="1:115" ht="18.75" customHeight="1" thickBot="1" x14ac:dyDescent="0.2">
      <c r="A9" s="7"/>
      <c r="B9" s="9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7"/>
      <c r="AH9" s="7"/>
      <c r="AI9" s="7"/>
      <c r="AJ9" s="7"/>
      <c r="AK9" s="7"/>
      <c r="AL9" s="54" t="s">
        <v>2</v>
      </c>
      <c r="AM9" s="55"/>
      <c r="AN9" s="60" t="s">
        <v>43</v>
      </c>
      <c r="AO9" s="61"/>
      <c r="AP9" s="61"/>
      <c r="AQ9" s="61"/>
      <c r="AR9" s="61"/>
      <c r="AS9" s="61"/>
      <c r="AT9" s="61"/>
      <c r="AU9" s="61"/>
      <c r="AV9" s="62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94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96"/>
      <c r="CA9" s="7"/>
      <c r="CB9" s="8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</row>
    <row r="10" spans="1:115" ht="7.5" customHeight="1" x14ac:dyDescent="0.15">
      <c r="A10" s="7"/>
      <c r="B10" s="9"/>
      <c r="C10" s="7"/>
      <c r="D10" s="66" t="s">
        <v>12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s="72"/>
      <c r="R10" s="73"/>
      <c r="S10" s="72"/>
      <c r="T10" s="73"/>
      <c r="U10" s="72"/>
      <c r="V10" s="73"/>
      <c r="W10" s="72"/>
      <c r="X10" s="73"/>
      <c r="Y10" s="72"/>
      <c r="Z10" s="73"/>
      <c r="AA10" s="72"/>
      <c r="AB10" s="73"/>
      <c r="AC10" s="72"/>
      <c r="AD10" s="73"/>
      <c r="AE10" s="72"/>
      <c r="AF10" s="73"/>
      <c r="AG10" s="72"/>
      <c r="AH10" s="73"/>
      <c r="AI10" s="72"/>
      <c r="AJ10" s="87"/>
      <c r="AK10" s="7"/>
      <c r="AL10" s="56"/>
      <c r="AM10" s="57"/>
      <c r="AN10" s="63"/>
      <c r="AO10" s="64"/>
      <c r="AP10" s="64"/>
      <c r="AQ10" s="64"/>
      <c r="AR10" s="64"/>
      <c r="AS10" s="64"/>
      <c r="AT10" s="64"/>
      <c r="AU10" s="64"/>
      <c r="AV10" s="65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95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93"/>
      <c r="CA10" s="7"/>
      <c r="CB10" s="8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</row>
    <row r="11" spans="1:115" ht="16.5" customHeight="1" x14ac:dyDescent="0.15">
      <c r="A11" s="7"/>
      <c r="B11" s="9"/>
      <c r="C11" s="7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74"/>
      <c r="R11" s="75"/>
      <c r="S11" s="74"/>
      <c r="T11" s="75"/>
      <c r="U11" s="74"/>
      <c r="V11" s="75"/>
      <c r="W11" s="74"/>
      <c r="X11" s="75"/>
      <c r="Y11" s="74"/>
      <c r="Z11" s="75"/>
      <c r="AA11" s="74"/>
      <c r="AB11" s="75"/>
      <c r="AC11" s="74"/>
      <c r="AD11" s="75"/>
      <c r="AE11" s="74"/>
      <c r="AF11" s="75"/>
      <c r="AG11" s="74"/>
      <c r="AH11" s="75"/>
      <c r="AI11" s="74"/>
      <c r="AJ11" s="88"/>
      <c r="AK11" s="7"/>
      <c r="AL11" s="56"/>
      <c r="AM11" s="57"/>
      <c r="AN11" s="89" t="s">
        <v>38</v>
      </c>
      <c r="AO11" s="90"/>
      <c r="AP11" s="90"/>
      <c r="AQ11" s="90"/>
      <c r="AR11" s="90"/>
      <c r="AS11" s="90"/>
      <c r="AT11" s="90"/>
      <c r="AU11" s="90"/>
      <c r="AV11" s="90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92"/>
      <c r="BJ11" s="92"/>
      <c r="BK11" s="92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93"/>
      <c r="CA11" s="7"/>
      <c r="CB11" s="8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</row>
    <row r="12" spans="1:115" ht="16.5" customHeight="1" x14ac:dyDescent="0.15">
      <c r="A12" s="7"/>
      <c r="B12" s="9"/>
      <c r="C12" s="7"/>
      <c r="D12" s="76" t="s">
        <v>13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  <c r="Q12" s="97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9"/>
      <c r="AK12" s="7"/>
      <c r="AL12" s="56"/>
      <c r="AM12" s="57"/>
      <c r="AN12" s="90"/>
      <c r="AO12" s="90"/>
      <c r="AP12" s="90"/>
      <c r="AQ12" s="90"/>
      <c r="AR12" s="90"/>
      <c r="AS12" s="90"/>
      <c r="AT12" s="90"/>
      <c r="AU12" s="90"/>
      <c r="AV12" s="90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93"/>
      <c r="CA12" s="7"/>
      <c r="CB12" s="8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</row>
    <row r="13" spans="1:115" ht="16.5" customHeight="1" x14ac:dyDescent="0.15">
      <c r="A13" s="7"/>
      <c r="B13" s="9"/>
      <c r="C13" s="7"/>
      <c r="D13" s="76" t="s">
        <v>5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8"/>
      <c r="Q13" s="74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88"/>
      <c r="AK13" s="7"/>
      <c r="AL13" s="56"/>
      <c r="AM13" s="57"/>
      <c r="AN13" s="90"/>
      <c r="AO13" s="90"/>
      <c r="AP13" s="90"/>
      <c r="AQ13" s="90"/>
      <c r="AR13" s="90"/>
      <c r="AS13" s="90"/>
      <c r="AT13" s="90"/>
      <c r="AU13" s="90"/>
      <c r="AV13" s="90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93"/>
      <c r="CA13" s="7"/>
      <c r="CB13" s="8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</row>
    <row r="14" spans="1:115" ht="16.5" customHeight="1" x14ac:dyDescent="0.15">
      <c r="A14" s="7"/>
      <c r="B14" s="9"/>
      <c r="C14" s="7"/>
      <c r="D14" s="79" t="s">
        <v>73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1"/>
      <c r="Q14" s="97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9"/>
      <c r="AK14" s="7"/>
      <c r="AL14" s="56"/>
      <c r="AM14" s="57"/>
      <c r="AN14" s="90"/>
      <c r="AO14" s="90"/>
      <c r="AP14" s="90"/>
      <c r="AQ14" s="90"/>
      <c r="AR14" s="90"/>
      <c r="AS14" s="90"/>
      <c r="AT14" s="90"/>
      <c r="AU14" s="90"/>
      <c r="AV14" s="90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93"/>
      <c r="CA14" s="7"/>
      <c r="CB14" s="8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</row>
    <row r="15" spans="1:115" ht="16.5" customHeight="1" thickBot="1" x14ac:dyDescent="0.2">
      <c r="A15" s="7"/>
      <c r="B15" s="9"/>
      <c r="C15" s="7"/>
      <c r="D15" s="82" t="s">
        <v>46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  <c r="Q15" s="101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3"/>
      <c r="AK15" s="7"/>
      <c r="AL15" s="58"/>
      <c r="AM15" s="59"/>
      <c r="AN15" s="91"/>
      <c r="AO15" s="91"/>
      <c r="AP15" s="91"/>
      <c r="AQ15" s="91"/>
      <c r="AR15" s="91"/>
      <c r="AS15" s="91"/>
      <c r="AT15" s="91"/>
      <c r="AU15" s="91"/>
      <c r="AV15" s="91"/>
      <c r="AW15" s="91" t="s">
        <v>14</v>
      </c>
      <c r="AX15" s="91"/>
      <c r="AY15" s="91"/>
      <c r="AZ15" s="91"/>
      <c r="BA15" s="91"/>
      <c r="BB15" s="91"/>
      <c r="BC15" s="91"/>
      <c r="BD15" s="91"/>
      <c r="BE15" s="91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5"/>
      <c r="CA15" s="7"/>
      <c r="CB15" s="8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</row>
    <row r="16" spans="1:115" ht="8.25" customHeight="1" thickBot="1" x14ac:dyDescent="0.2">
      <c r="A16" s="7"/>
      <c r="B16" s="9"/>
      <c r="C16" s="7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2"/>
      <c r="AM16" s="12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7"/>
      <c r="CB16" s="8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</row>
    <row r="17" spans="1:115" ht="19.5" customHeight="1" thickBot="1" x14ac:dyDescent="0.2">
      <c r="A17" s="7"/>
      <c r="B17" s="9"/>
      <c r="C17" s="7"/>
      <c r="D17" s="106" t="s">
        <v>15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8"/>
      <c r="U17" s="109"/>
      <c r="V17" s="110"/>
      <c r="W17" s="110"/>
      <c r="X17" s="110"/>
      <c r="Y17" s="110"/>
      <c r="Z17" s="110"/>
      <c r="AA17" s="110"/>
      <c r="AB17" s="110"/>
      <c r="AC17" s="110"/>
      <c r="AD17" s="111"/>
      <c r="AE17" s="13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5"/>
      <c r="AW17" s="15"/>
      <c r="AX17" s="15"/>
      <c r="AY17" s="15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8"/>
      <c r="CC17" s="7"/>
      <c r="CD17" s="7"/>
      <c r="CE17" s="7"/>
      <c r="CF17" s="7"/>
      <c r="CG17" s="7"/>
      <c r="CH17" s="112" t="s">
        <v>74</v>
      </c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4"/>
      <c r="DF17" s="112" t="str">
        <f>(CONCATENATE(U17,W17,Y17,AA17,AC17))</f>
        <v/>
      </c>
      <c r="DG17" s="113"/>
      <c r="DH17" s="113"/>
      <c r="DI17" s="113"/>
      <c r="DJ17" s="113"/>
      <c r="DK17" s="114"/>
    </row>
    <row r="18" spans="1:115" ht="8.25" customHeight="1" thickBot="1" x14ac:dyDescent="0.2">
      <c r="A18" s="7"/>
      <c r="B18" s="9"/>
      <c r="C18" s="7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12"/>
      <c r="AM18" s="12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7"/>
      <c r="CB18" s="8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</row>
    <row r="19" spans="1:115" ht="18.75" customHeight="1" thickBot="1" x14ac:dyDescent="0.2">
      <c r="A19" s="7"/>
      <c r="B19" s="9"/>
      <c r="C19" s="7"/>
      <c r="D19" s="115" t="s">
        <v>16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  <c r="R19" s="48" t="s">
        <v>11</v>
      </c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9"/>
      <c r="AX19" s="106" t="s">
        <v>17</v>
      </c>
      <c r="AY19" s="107"/>
      <c r="AZ19" s="107"/>
      <c r="BA19" s="107"/>
      <c r="BB19" s="107"/>
      <c r="BC19" s="107"/>
      <c r="BD19" s="107"/>
      <c r="BE19" s="108"/>
      <c r="BF19" s="110"/>
      <c r="BG19" s="119"/>
      <c r="BH19" s="108" t="s">
        <v>18</v>
      </c>
      <c r="BI19" s="46"/>
      <c r="BJ19" s="46"/>
      <c r="BK19" s="46"/>
      <c r="BL19" s="46"/>
      <c r="BM19" s="46"/>
      <c r="BN19" s="46"/>
      <c r="BO19" s="46"/>
      <c r="BP19" s="46"/>
      <c r="BQ19" s="110"/>
      <c r="BR19" s="110"/>
      <c r="BS19" s="110"/>
      <c r="BT19" s="110"/>
      <c r="BU19" s="110"/>
      <c r="BV19" s="110"/>
      <c r="BW19" s="110"/>
      <c r="BX19" s="110"/>
      <c r="BY19" s="110"/>
      <c r="BZ19" s="119"/>
      <c r="CA19" s="7"/>
      <c r="CB19" s="8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</row>
    <row r="20" spans="1:115" ht="18.75" customHeight="1" thickBot="1" x14ac:dyDescent="0.2">
      <c r="A20" s="7"/>
      <c r="B20" s="9"/>
      <c r="C20" s="7"/>
      <c r="D20" s="116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8"/>
      <c r="R20" s="120" t="s">
        <v>19</v>
      </c>
      <c r="S20" s="121"/>
      <c r="T20" s="121"/>
      <c r="U20" s="121"/>
      <c r="V20" s="121"/>
      <c r="W20" s="121"/>
      <c r="X20" s="121"/>
      <c r="Y20" s="121"/>
      <c r="Z20" s="121"/>
      <c r="AA20" s="101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3"/>
      <c r="CA20" s="7"/>
      <c r="CB20" s="8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</row>
    <row r="21" spans="1:115" ht="6.75" customHeight="1" thickBot="1" x14ac:dyDescent="0.2">
      <c r="A21" s="7"/>
      <c r="B21" s="9"/>
      <c r="C21" s="7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2"/>
      <c r="AM21" s="12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7"/>
      <c r="CB21" s="8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</row>
    <row r="22" spans="1:115" ht="16.5" customHeight="1" thickBot="1" x14ac:dyDescent="0.2">
      <c r="A22" s="7"/>
      <c r="B22" s="9"/>
      <c r="C22" s="7"/>
      <c r="D22" s="122" t="s">
        <v>47</v>
      </c>
      <c r="E22" s="123"/>
      <c r="F22" s="123"/>
      <c r="G22" s="123"/>
      <c r="H22" s="123"/>
      <c r="I22" s="123"/>
      <c r="J22" s="46">
        <v>2</v>
      </c>
      <c r="K22" s="46"/>
      <c r="L22" s="46">
        <v>2</v>
      </c>
      <c r="M22" s="47"/>
      <c r="N22" s="123" t="s">
        <v>20</v>
      </c>
      <c r="O22" s="123"/>
      <c r="P22" s="123"/>
      <c r="Q22" s="123"/>
      <c r="R22" s="123"/>
      <c r="S22" s="123"/>
      <c r="T22" s="124" t="s">
        <v>80</v>
      </c>
      <c r="U22" s="125"/>
      <c r="V22" s="126"/>
      <c r="W22" s="111"/>
      <c r="X22" s="109"/>
      <c r="Y22" s="111"/>
      <c r="Z22" s="109"/>
      <c r="AA22" s="127" t="s">
        <v>0</v>
      </c>
      <c r="AB22" s="108"/>
      <c r="AC22" s="111"/>
      <c r="AD22" s="109"/>
      <c r="AE22" s="111"/>
      <c r="AF22" s="109"/>
      <c r="AG22" s="127" t="s">
        <v>3</v>
      </c>
      <c r="AH22" s="108"/>
      <c r="AI22" s="111"/>
      <c r="AJ22" s="109"/>
      <c r="AK22" s="111"/>
      <c r="AL22" s="109"/>
      <c r="AM22" s="127" t="s">
        <v>4</v>
      </c>
      <c r="AN22" s="128"/>
      <c r="AO22" s="122" t="s">
        <v>37</v>
      </c>
      <c r="AP22" s="123"/>
      <c r="AQ22" s="123"/>
      <c r="AR22" s="123"/>
      <c r="AS22" s="123"/>
      <c r="AT22" s="123"/>
      <c r="AU22" s="124" t="s">
        <v>80</v>
      </c>
      <c r="AV22" s="125"/>
      <c r="AW22" s="126"/>
      <c r="AX22" s="111"/>
      <c r="AY22" s="109"/>
      <c r="AZ22" s="111"/>
      <c r="BA22" s="109"/>
      <c r="BB22" s="127" t="s">
        <v>0</v>
      </c>
      <c r="BC22" s="108"/>
      <c r="BD22" s="111"/>
      <c r="BE22" s="109"/>
      <c r="BF22" s="111"/>
      <c r="BG22" s="109"/>
      <c r="BH22" s="127" t="s">
        <v>3</v>
      </c>
      <c r="BI22" s="108"/>
      <c r="BJ22" s="111"/>
      <c r="BK22" s="109"/>
      <c r="BL22" s="111"/>
      <c r="BM22" s="109"/>
      <c r="BN22" s="127" t="s">
        <v>4</v>
      </c>
      <c r="BO22" s="128"/>
      <c r="BP22" s="122" t="s">
        <v>40</v>
      </c>
      <c r="BQ22" s="123"/>
      <c r="BR22" s="123"/>
      <c r="BS22" s="123"/>
      <c r="BT22" s="123"/>
      <c r="BU22" s="111"/>
      <c r="BV22" s="109"/>
      <c r="BW22" s="111"/>
      <c r="BX22" s="109"/>
      <c r="BY22" s="127" t="s">
        <v>4</v>
      </c>
      <c r="BZ22" s="128"/>
      <c r="CA22" s="7"/>
      <c r="CB22" s="8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</row>
    <row r="23" spans="1:115" ht="8.25" customHeight="1" thickBot="1" x14ac:dyDescent="0.2">
      <c r="A23" s="7"/>
      <c r="B23" s="9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8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</row>
    <row r="24" spans="1:115" ht="16.5" customHeight="1" thickBot="1" x14ac:dyDescent="0.2">
      <c r="A24" s="7"/>
      <c r="B24" s="9"/>
      <c r="C24" s="7"/>
      <c r="D24" s="129" t="s">
        <v>21</v>
      </c>
      <c r="E24" s="130"/>
      <c r="F24" s="135" t="s">
        <v>22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7"/>
      <c r="W24" s="136" t="s">
        <v>56</v>
      </c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  <c r="AI24" s="138" t="s">
        <v>1</v>
      </c>
      <c r="AJ24" s="45"/>
      <c r="AK24" s="45"/>
      <c r="AL24" s="45"/>
      <c r="AM24" s="45"/>
      <c r="AN24" s="45"/>
      <c r="AO24" s="45"/>
      <c r="AP24" s="139"/>
      <c r="AQ24" s="44" t="s">
        <v>23</v>
      </c>
      <c r="AR24" s="45"/>
      <c r="AS24" s="45"/>
      <c r="AT24" s="140"/>
      <c r="AU24" s="44" t="s">
        <v>36</v>
      </c>
      <c r="AV24" s="45"/>
      <c r="AW24" s="45"/>
      <c r="AX24" s="45"/>
      <c r="AY24" s="45"/>
      <c r="AZ24" s="45"/>
      <c r="BA24" s="45"/>
      <c r="BB24" s="45"/>
      <c r="BC24" s="45"/>
      <c r="BD24" s="139"/>
      <c r="BE24" s="135" t="s">
        <v>24</v>
      </c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7"/>
      <c r="CA24" s="7"/>
      <c r="CB24" s="8"/>
      <c r="CC24" s="7"/>
      <c r="CD24" s="7"/>
      <c r="CE24" s="7"/>
      <c r="CF24" s="7"/>
      <c r="CG24" s="7"/>
      <c r="CH24" s="148" t="s">
        <v>69</v>
      </c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9"/>
      <c r="CW24" s="150" t="s">
        <v>1</v>
      </c>
      <c r="CX24" s="151"/>
      <c r="CY24" s="151"/>
      <c r="CZ24" s="151"/>
      <c r="DA24" s="152"/>
      <c r="DB24" s="150" t="s">
        <v>23</v>
      </c>
      <c r="DC24" s="151"/>
      <c r="DD24" s="151"/>
      <c r="DE24" s="152"/>
      <c r="DF24" s="153" t="s">
        <v>70</v>
      </c>
      <c r="DG24" s="153"/>
      <c r="DH24" s="153"/>
      <c r="DI24" s="153"/>
      <c r="DJ24" s="153"/>
      <c r="DK24" s="153"/>
    </row>
    <row r="25" spans="1:115" ht="16.5" customHeight="1" x14ac:dyDescent="0.15">
      <c r="A25" s="7"/>
      <c r="B25" s="9"/>
      <c r="C25" s="7"/>
      <c r="D25" s="131"/>
      <c r="E25" s="132"/>
      <c r="F25" s="154"/>
      <c r="G25" s="155"/>
      <c r="H25" s="156" t="s">
        <v>58</v>
      </c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7"/>
      <c r="W25" s="71">
        <v>2</v>
      </c>
      <c r="X25" s="158"/>
      <c r="Y25" s="158">
        <v>2</v>
      </c>
      <c r="Z25" s="158"/>
      <c r="AA25" s="158">
        <v>1</v>
      </c>
      <c r="AB25" s="158"/>
      <c r="AC25" s="158">
        <v>5</v>
      </c>
      <c r="AD25" s="158"/>
      <c r="AE25" s="158">
        <v>5</v>
      </c>
      <c r="AF25" s="158"/>
      <c r="AG25" s="158">
        <v>1</v>
      </c>
      <c r="AH25" s="159"/>
      <c r="AI25" s="71"/>
      <c r="AJ25" s="158"/>
      <c r="AK25" s="158">
        <v>6</v>
      </c>
      <c r="AL25" s="158"/>
      <c r="AM25" s="158">
        <v>9</v>
      </c>
      <c r="AN25" s="158"/>
      <c r="AO25" s="158">
        <v>7</v>
      </c>
      <c r="AP25" s="160"/>
      <c r="AQ25" s="161"/>
      <c r="AR25" s="92"/>
      <c r="AS25" s="92"/>
      <c r="AT25" s="162"/>
      <c r="AU25" s="163" t="str">
        <f t="shared" ref="AU25:AU33" si="0">IF(LEN(DF25)=5,LEFT(DF25),"")</f>
        <v/>
      </c>
      <c r="AV25" s="158"/>
      <c r="AW25" s="158" t="str">
        <f>IF(LEN(DF25)=5,MID(DF25,2,1),IF(LEN(DF25)=4,LEFT(DF25),""))</f>
        <v/>
      </c>
      <c r="AX25" s="158"/>
      <c r="AY25" s="158" t="str">
        <f>IF(LEN(DF25)=5,MID(DF25,3,1),IF(LEN(DF25)=4,MID(DF25,2,1),IF(LEN(DF25)=3,LEFT(DF25),"")))</f>
        <v/>
      </c>
      <c r="AZ25" s="158"/>
      <c r="BA25" s="158" t="str">
        <f>IF(LEN(DF25)=5,MID(DF25,4,1),IF(LEN(DF25)=4,MID(DF25,3,1),IF(LEN(DF25)=3,MID(DF25,2,1),IF(LEN(DF25)=2,LEFT(DF25),""))))</f>
        <v/>
      </c>
      <c r="BB25" s="158"/>
      <c r="BC25" s="158" t="str">
        <f t="shared" ref="BC25:BC33" si="1">RIGHT(DF25)</f>
        <v>0</v>
      </c>
      <c r="BD25" s="160"/>
      <c r="BE25" s="164" t="s">
        <v>54</v>
      </c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41" t="s">
        <v>57</v>
      </c>
      <c r="BS25" s="141"/>
      <c r="BT25" s="142">
        <f>DF25</f>
        <v>0</v>
      </c>
      <c r="BU25" s="142"/>
      <c r="BV25" s="142"/>
      <c r="BW25" s="142"/>
      <c r="BX25" s="142"/>
      <c r="BY25" s="142"/>
      <c r="BZ25" s="143"/>
      <c r="CA25" s="7"/>
      <c r="CB25" s="8"/>
      <c r="CC25" s="7"/>
      <c r="CD25" s="7"/>
      <c r="CE25" s="7"/>
      <c r="CF25" s="7"/>
      <c r="CG25" s="7"/>
      <c r="CH25" s="166" t="s">
        <v>58</v>
      </c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50">
        <v>697</v>
      </c>
      <c r="CX25" s="151"/>
      <c r="CY25" s="151"/>
      <c r="CZ25" s="151"/>
      <c r="DA25" s="152"/>
      <c r="DB25" s="150" t="str">
        <f t="shared" ref="DB25:DB33" si="2">IF(AS25="","",(CONCATENATE(AQ25,AS25))*1)</f>
        <v/>
      </c>
      <c r="DC25" s="151"/>
      <c r="DD25" s="151"/>
      <c r="DE25" s="152"/>
      <c r="DF25" s="167">
        <f>IF(DB25="",0,CW25*DB25)</f>
        <v>0</v>
      </c>
      <c r="DG25" s="167"/>
      <c r="DH25" s="167"/>
      <c r="DI25" s="167"/>
      <c r="DJ25" s="167"/>
      <c r="DK25" s="167"/>
    </row>
    <row r="26" spans="1:115" ht="16.5" customHeight="1" x14ac:dyDescent="0.15">
      <c r="A26" s="7"/>
      <c r="B26" s="9"/>
      <c r="C26" s="7"/>
      <c r="D26" s="131"/>
      <c r="E26" s="132"/>
      <c r="F26" s="168" t="s">
        <v>51</v>
      </c>
      <c r="G26" s="113"/>
      <c r="H26" s="169" t="s">
        <v>64</v>
      </c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70"/>
      <c r="W26" s="114" t="s">
        <v>48</v>
      </c>
      <c r="X26" s="90"/>
      <c r="Y26" s="90" t="s">
        <v>48</v>
      </c>
      <c r="Z26" s="90"/>
      <c r="AA26" s="90">
        <v>1</v>
      </c>
      <c r="AB26" s="90"/>
      <c r="AC26" s="90">
        <v>5</v>
      </c>
      <c r="AD26" s="90"/>
      <c r="AE26" s="90">
        <v>9</v>
      </c>
      <c r="AF26" s="90"/>
      <c r="AG26" s="90">
        <v>5</v>
      </c>
      <c r="AH26" s="112"/>
      <c r="AI26" s="147"/>
      <c r="AJ26" s="90"/>
      <c r="AK26" s="90">
        <v>1</v>
      </c>
      <c r="AL26" s="90"/>
      <c r="AM26" s="90">
        <v>0</v>
      </c>
      <c r="AN26" s="90"/>
      <c r="AO26" s="90">
        <v>0</v>
      </c>
      <c r="AP26" s="112"/>
      <c r="AQ26" s="171"/>
      <c r="AR26" s="86"/>
      <c r="AS26" s="86"/>
      <c r="AT26" s="93"/>
      <c r="AU26" s="163" t="str">
        <f t="shared" si="0"/>
        <v/>
      </c>
      <c r="AV26" s="158"/>
      <c r="AW26" s="158" t="str">
        <f>IF(LEN(DF26)=5,MID(DF26,2,1),IF(LEN(DF26)=4,LEFT(DF26),""))</f>
        <v/>
      </c>
      <c r="AX26" s="158"/>
      <c r="AY26" s="158" t="str">
        <f>IF(LEN(DF26)=5,MID(DF26,3,1),IF(LEN(DF26)=4,MID(DF26,2,1),IF(LEN(DF26)=3,LEFT(DF26),"")))</f>
        <v/>
      </c>
      <c r="AZ26" s="158"/>
      <c r="BA26" s="158" t="str">
        <f t="shared" ref="BA26:BA33" si="3">IF(LEN(DF26)=5,MID(DF26,4,1),IF(LEN(DF26)=4,MID(DF26,3,1),IF(LEN(DF26)=3,MID(DF26,2,1),IF(LEN(DF26)=2,LEFT(DF26),""))))</f>
        <v/>
      </c>
      <c r="BB26" s="158"/>
      <c r="BC26" s="158" t="str">
        <f t="shared" si="1"/>
        <v>0</v>
      </c>
      <c r="BD26" s="160"/>
      <c r="BE26" s="172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4"/>
      <c r="CA26" s="7"/>
      <c r="CB26" s="8"/>
      <c r="CC26" s="7"/>
      <c r="CD26" s="7"/>
      <c r="CE26" s="7"/>
      <c r="CF26" s="7"/>
      <c r="CG26" s="7"/>
      <c r="CH26" s="166" t="s">
        <v>64</v>
      </c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50">
        <v>100</v>
      </c>
      <c r="CX26" s="151"/>
      <c r="CY26" s="151"/>
      <c r="CZ26" s="151"/>
      <c r="DA26" s="152"/>
      <c r="DB26" s="150" t="str">
        <f t="shared" si="2"/>
        <v/>
      </c>
      <c r="DC26" s="151"/>
      <c r="DD26" s="151"/>
      <c r="DE26" s="152"/>
      <c r="DF26" s="167">
        <f t="shared" ref="DF26:DF33" si="4">IF(DB26="",0,CW26*DB26)</f>
        <v>0</v>
      </c>
      <c r="DG26" s="167"/>
      <c r="DH26" s="167"/>
      <c r="DI26" s="167"/>
      <c r="DJ26" s="167"/>
      <c r="DK26" s="167"/>
    </row>
    <row r="27" spans="1:115" ht="16.5" customHeight="1" x14ac:dyDescent="0.15">
      <c r="A27" s="7"/>
      <c r="B27" s="9"/>
      <c r="C27" s="7"/>
      <c r="D27" s="131"/>
      <c r="E27" s="132"/>
      <c r="F27" s="168" t="s">
        <v>51</v>
      </c>
      <c r="G27" s="113"/>
      <c r="H27" s="169" t="s">
        <v>65</v>
      </c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70"/>
      <c r="W27" s="114" t="s">
        <v>48</v>
      </c>
      <c r="X27" s="90"/>
      <c r="Y27" s="90" t="s">
        <v>48</v>
      </c>
      <c r="Z27" s="90"/>
      <c r="AA27" s="90">
        <v>1</v>
      </c>
      <c r="AB27" s="90"/>
      <c r="AC27" s="90">
        <v>5</v>
      </c>
      <c r="AD27" s="90"/>
      <c r="AE27" s="90">
        <v>9</v>
      </c>
      <c r="AF27" s="90"/>
      <c r="AG27" s="90">
        <v>6</v>
      </c>
      <c r="AH27" s="112"/>
      <c r="AI27" s="147"/>
      <c r="AJ27" s="90"/>
      <c r="AK27" s="90">
        <v>2</v>
      </c>
      <c r="AL27" s="90"/>
      <c r="AM27" s="90">
        <v>0</v>
      </c>
      <c r="AN27" s="90"/>
      <c r="AO27" s="90">
        <v>0</v>
      </c>
      <c r="AP27" s="112"/>
      <c r="AQ27" s="171"/>
      <c r="AR27" s="86"/>
      <c r="AS27" s="86"/>
      <c r="AT27" s="93"/>
      <c r="AU27" s="163" t="str">
        <f t="shared" si="0"/>
        <v/>
      </c>
      <c r="AV27" s="158"/>
      <c r="AW27" s="158" t="str">
        <f t="shared" ref="AW27:AW33" si="5">IF(LEN(DF27)=5,MID(DF27,2,1),IF(LEN(DF27)=4,LEFT(DF27),""))</f>
        <v/>
      </c>
      <c r="AX27" s="158"/>
      <c r="AY27" s="158" t="str">
        <f t="shared" ref="AY27:AY33" si="6">IF(LEN(DF27)=5,MID(DF27,3,1),IF(LEN(DF27)=4,MID(DF27,2,1),IF(LEN(DF27)=3,LEFT(DF27),"")))</f>
        <v/>
      </c>
      <c r="AZ27" s="158"/>
      <c r="BA27" s="158" t="str">
        <f t="shared" si="3"/>
        <v/>
      </c>
      <c r="BB27" s="158"/>
      <c r="BC27" s="158" t="str">
        <f t="shared" si="1"/>
        <v>0</v>
      </c>
      <c r="BD27" s="160"/>
      <c r="BE27" s="147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146"/>
      <c r="CA27" s="7"/>
      <c r="CB27" s="8"/>
      <c r="CC27" s="7"/>
      <c r="CD27" s="7"/>
      <c r="CE27" s="7"/>
      <c r="CF27" s="7"/>
      <c r="CG27" s="7"/>
      <c r="CH27" s="166" t="s">
        <v>65</v>
      </c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50">
        <v>200</v>
      </c>
      <c r="CX27" s="151"/>
      <c r="CY27" s="151"/>
      <c r="CZ27" s="151"/>
      <c r="DA27" s="152"/>
      <c r="DB27" s="150" t="str">
        <f t="shared" si="2"/>
        <v/>
      </c>
      <c r="DC27" s="151"/>
      <c r="DD27" s="151"/>
      <c r="DE27" s="152"/>
      <c r="DF27" s="167">
        <f t="shared" si="4"/>
        <v>0</v>
      </c>
      <c r="DG27" s="167"/>
      <c r="DH27" s="167"/>
      <c r="DI27" s="167"/>
      <c r="DJ27" s="167"/>
      <c r="DK27" s="167"/>
    </row>
    <row r="28" spans="1:115" ht="16.5" customHeight="1" x14ac:dyDescent="0.15">
      <c r="A28" s="7"/>
      <c r="B28" s="9"/>
      <c r="C28" s="7"/>
      <c r="D28" s="131"/>
      <c r="E28" s="132"/>
      <c r="F28" s="168" t="s">
        <v>51</v>
      </c>
      <c r="G28" s="113"/>
      <c r="H28" s="169" t="s">
        <v>66</v>
      </c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70"/>
      <c r="W28" s="114" t="s">
        <v>48</v>
      </c>
      <c r="X28" s="90"/>
      <c r="Y28" s="90" t="s">
        <v>48</v>
      </c>
      <c r="Z28" s="90"/>
      <c r="AA28" s="90">
        <v>9</v>
      </c>
      <c r="AB28" s="90"/>
      <c r="AC28" s="90">
        <v>9</v>
      </c>
      <c r="AD28" s="90"/>
      <c r="AE28" s="90">
        <v>9</v>
      </c>
      <c r="AF28" s="90"/>
      <c r="AG28" s="90">
        <v>4</v>
      </c>
      <c r="AH28" s="146"/>
      <c r="AI28" s="114"/>
      <c r="AJ28" s="90"/>
      <c r="AK28" s="90">
        <v>1</v>
      </c>
      <c r="AL28" s="90"/>
      <c r="AM28" s="90">
        <v>0</v>
      </c>
      <c r="AN28" s="90"/>
      <c r="AO28" s="90">
        <v>0</v>
      </c>
      <c r="AP28" s="112"/>
      <c r="AQ28" s="171"/>
      <c r="AR28" s="86"/>
      <c r="AS28" s="86"/>
      <c r="AT28" s="93"/>
      <c r="AU28" s="163" t="str">
        <f t="shared" si="0"/>
        <v/>
      </c>
      <c r="AV28" s="158"/>
      <c r="AW28" s="158" t="str">
        <f t="shared" si="5"/>
        <v/>
      </c>
      <c r="AX28" s="158"/>
      <c r="AY28" s="158" t="str">
        <f t="shared" si="6"/>
        <v/>
      </c>
      <c r="AZ28" s="158"/>
      <c r="BA28" s="158" t="str">
        <f t="shared" si="3"/>
        <v/>
      </c>
      <c r="BB28" s="158"/>
      <c r="BC28" s="158" t="str">
        <f t="shared" si="1"/>
        <v>0</v>
      </c>
      <c r="BD28" s="160"/>
      <c r="BE28" s="175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70"/>
      <c r="BS28" s="70"/>
      <c r="BT28" s="144"/>
      <c r="BU28" s="144"/>
      <c r="BV28" s="144"/>
      <c r="BW28" s="144"/>
      <c r="BX28" s="144"/>
      <c r="BY28" s="144"/>
      <c r="BZ28" s="145"/>
      <c r="CA28" s="7"/>
      <c r="CB28" s="8"/>
      <c r="CC28" s="7"/>
      <c r="CD28" s="7"/>
      <c r="CE28" s="7"/>
      <c r="CF28" s="7"/>
      <c r="CG28" s="7"/>
      <c r="CH28" s="166" t="s">
        <v>66</v>
      </c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50">
        <v>100</v>
      </c>
      <c r="CX28" s="151"/>
      <c r="CY28" s="151"/>
      <c r="CZ28" s="151"/>
      <c r="DA28" s="152"/>
      <c r="DB28" s="150" t="str">
        <f t="shared" si="2"/>
        <v/>
      </c>
      <c r="DC28" s="151"/>
      <c r="DD28" s="151"/>
      <c r="DE28" s="152"/>
      <c r="DF28" s="167">
        <f t="shared" si="4"/>
        <v>0</v>
      </c>
      <c r="DG28" s="167"/>
      <c r="DH28" s="167"/>
      <c r="DI28" s="167"/>
      <c r="DJ28" s="167"/>
      <c r="DK28" s="167"/>
    </row>
    <row r="29" spans="1:115" ht="16.5" customHeight="1" x14ac:dyDescent="0.15">
      <c r="A29" s="7"/>
      <c r="B29" s="9"/>
      <c r="C29" s="7"/>
      <c r="D29" s="131"/>
      <c r="E29" s="132"/>
      <c r="F29" s="168" t="s">
        <v>51</v>
      </c>
      <c r="G29" s="113"/>
      <c r="H29" s="169" t="s">
        <v>67</v>
      </c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70"/>
      <c r="W29" s="114" t="s">
        <v>48</v>
      </c>
      <c r="X29" s="90"/>
      <c r="Y29" s="90" t="s">
        <v>48</v>
      </c>
      <c r="Z29" s="90"/>
      <c r="AA29" s="90">
        <v>9</v>
      </c>
      <c r="AB29" s="90"/>
      <c r="AC29" s="90">
        <v>9</v>
      </c>
      <c r="AD29" s="90"/>
      <c r="AE29" s="90">
        <v>9</v>
      </c>
      <c r="AF29" s="90"/>
      <c r="AG29" s="90">
        <v>5</v>
      </c>
      <c r="AH29" s="146"/>
      <c r="AI29" s="114"/>
      <c r="AJ29" s="90"/>
      <c r="AK29" s="90">
        <v>2</v>
      </c>
      <c r="AL29" s="90"/>
      <c r="AM29" s="90">
        <v>0</v>
      </c>
      <c r="AN29" s="90"/>
      <c r="AO29" s="90">
        <v>0</v>
      </c>
      <c r="AP29" s="112"/>
      <c r="AQ29" s="171"/>
      <c r="AR29" s="86"/>
      <c r="AS29" s="86"/>
      <c r="AT29" s="93"/>
      <c r="AU29" s="163" t="str">
        <f t="shared" si="0"/>
        <v/>
      </c>
      <c r="AV29" s="158"/>
      <c r="AW29" s="158" t="str">
        <f t="shared" si="5"/>
        <v/>
      </c>
      <c r="AX29" s="158"/>
      <c r="AY29" s="158" t="str">
        <f t="shared" si="6"/>
        <v/>
      </c>
      <c r="AZ29" s="158"/>
      <c r="BA29" s="158" t="str">
        <f t="shared" si="3"/>
        <v/>
      </c>
      <c r="BB29" s="158"/>
      <c r="BC29" s="158" t="str">
        <f t="shared" si="1"/>
        <v>0</v>
      </c>
      <c r="BD29" s="160"/>
      <c r="BE29" s="147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146"/>
      <c r="CA29" s="7"/>
      <c r="CB29" s="8"/>
      <c r="CC29" s="7"/>
      <c r="CD29" s="7"/>
      <c r="CE29" s="7"/>
      <c r="CF29" s="7"/>
      <c r="CG29" s="7"/>
      <c r="CH29" s="166" t="s">
        <v>67</v>
      </c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50">
        <v>200</v>
      </c>
      <c r="CX29" s="151"/>
      <c r="CY29" s="151"/>
      <c r="CZ29" s="151"/>
      <c r="DA29" s="152"/>
      <c r="DB29" s="150" t="str">
        <f t="shared" si="2"/>
        <v/>
      </c>
      <c r="DC29" s="151"/>
      <c r="DD29" s="151"/>
      <c r="DE29" s="152"/>
      <c r="DF29" s="167">
        <f t="shared" si="4"/>
        <v>0</v>
      </c>
      <c r="DG29" s="167"/>
      <c r="DH29" s="167"/>
      <c r="DI29" s="167"/>
      <c r="DJ29" s="167"/>
      <c r="DK29" s="167"/>
    </row>
    <row r="30" spans="1:115" ht="16.5" customHeight="1" x14ac:dyDescent="0.15">
      <c r="A30" s="7"/>
      <c r="B30" s="9"/>
      <c r="C30" s="7"/>
      <c r="D30" s="131"/>
      <c r="E30" s="132"/>
      <c r="F30" s="168" t="s">
        <v>51</v>
      </c>
      <c r="G30" s="113"/>
      <c r="H30" s="169" t="s">
        <v>68</v>
      </c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70"/>
      <c r="W30" s="114" t="s">
        <v>48</v>
      </c>
      <c r="X30" s="90"/>
      <c r="Y30" s="90" t="s">
        <v>48</v>
      </c>
      <c r="Z30" s="90"/>
      <c r="AA30" s="90">
        <v>9</v>
      </c>
      <c r="AB30" s="90"/>
      <c r="AC30" s="90">
        <v>9</v>
      </c>
      <c r="AD30" s="90"/>
      <c r="AE30" s="90">
        <v>9</v>
      </c>
      <c r="AF30" s="90"/>
      <c r="AG30" s="90">
        <v>6</v>
      </c>
      <c r="AH30" s="146"/>
      <c r="AI30" s="114"/>
      <c r="AJ30" s="90"/>
      <c r="AK30" s="90">
        <v>3</v>
      </c>
      <c r="AL30" s="90"/>
      <c r="AM30" s="90">
        <v>0</v>
      </c>
      <c r="AN30" s="90"/>
      <c r="AO30" s="90">
        <v>0</v>
      </c>
      <c r="AP30" s="112"/>
      <c r="AQ30" s="171"/>
      <c r="AR30" s="86"/>
      <c r="AS30" s="86"/>
      <c r="AT30" s="93"/>
      <c r="AU30" s="163" t="str">
        <f t="shared" si="0"/>
        <v/>
      </c>
      <c r="AV30" s="158"/>
      <c r="AW30" s="158" t="str">
        <f t="shared" si="5"/>
        <v/>
      </c>
      <c r="AX30" s="158"/>
      <c r="AY30" s="158" t="str">
        <f t="shared" si="6"/>
        <v/>
      </c>
      <c r="AZ30" s="158"/>
      <c r="BA30" s="158" t="str">
        <f t="shared" si="3"/>
        <v/>
      </c>
      <c r="BB30" s="158"/>
      <c r="BC30" s="158" t="str">
        <f t="shared" si="1"/>
        <v>0</v>
      </c>
      <c r="BD30" s="160"/>
      <c r="BE30" s="147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146"/>
      <c r="CA30" s="7"/>
      <c r="CB30" s="8"/>
      <c r="CC30" s="7"/>
      <c r="CD30" s="7"/>
      <c r="CE30" s="7"/>
      <c r="CF30" s="7"/>
      <c r="CG30" s="7"/>
      <c r="CH30" s="166" t="s">
        <v>68</v>
      </c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50">
        <v>300</v>
      </c>
      <c r="CX30" s="151"/>
      <c r="CY30" s="151"/>
      <c r="CZ30" s="151"/>
      <c r="DA30" s="152"/>
      <c r="DB30" s="150" t="str">
        <f t="shared" si="2"/>
        <v/>
      </c>
      <c r="DC30" s="151"/>
      <c r="DD30" s="151"/>
      <c r="DE30" s="152"/>
      <c r="DF30" s="167">
        <f t="shared" si="4"/>
        <v>0</v>
      </c>
      <c r="DG30" s="167"/>
      <c r="DH30" s="167"/>
      <c r="DI30" s="167"/>
      <c r="DJ30" s="167"/>
      <c r="DK30" s="167"/>
    </row>
    <row r="31" spans="1:115" ht="16.5" customHeight="1" x14ac:dyDescent="0.15">
      <c r="A31" s="7"/>
      <c r="B31" s="9"/>
      <c r="C31" s="7"/>
      <c r="D31" s="131"/>
      <c r="E31" s="132"/>
      <c r="F31" s="168"/>
      <c r="G31" s="113"/>
      <c r="H31" s="169" t="s">
        <v>52</v>
      </c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70"/>
      <c r="W31" s="168" t="s">
        <v>48</v>
      </c>
      <c r="X31" s="114"/>
      <c r="Y31" s="112" t="s">
        <v>48</v>
      </c>
      <c r="Z31" s="114"/>
      <c r="AA31" s="112">
        <v>5</v>
      </c>
      <c r="AB31" s="114"/>
      <c r="AC31" s="112">
        <v>0</v>
      </c>
      <c r="AD31" s="114"/>
      <c r="AE31" s="112">
        <v>7</v>
      </c>
      <c r="AF31" s="114"/>
      <c r="AG31" s="112">
        <v>0</v>
      </c>
      <c r="AH31" s="177"/>
      <c r="AI31" s="114"/>
      <c r="AJ31" s="90"/>
      <c r="AK31" s="90"/>
      <c r="AL31" s="90"/>
      <c r="AM31" s="90">
        <v>3</v>
      </c>
      <c r="AN31" s="90"/>
      <c r="AO31" s="90">
        <v>0</v>
      </c>
      <c r="AP31" s="112"/>
      <c r="AQ31" s="171"/>
      <c r="AR31" s="86"/>
      <c r="AS31" s="86"/>
      <c r="AT31" s="93"/>
      <c r="AU31" s="163" t="str">
        <f t="shared" si="0"/>
        <v/>
      </c>
      <c r="AV31" s="158"/>
      <c r="AW31" s="158" t="str">
        <f t="shared" si="5"/>
        <v/>
      </c>
      <c r="AX31" s="158"/>
      <c r="AY31" s="158" t="str">
        <f t="shared" si="6"/>
        <v/>
      </c>
      <c r="AZ31" s="158"/>
      <c r="BA31" s="158" t="str">
        <f t="shared" si="3"/>
        <v/>
      </c>
      <c r="BB31" s="158"/>
      <c r="BC31" s="158" t="str">
        <f t="shared" si="1"/>
        <v>0</v>
      </c>
      <c r="BD31" s="160"/>
      <c r="BE31" s="175" t="s">
        <v>54</v>
      </c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70" t="s">
        <v>57</v>
      </c>
      <c r="BS31" s="70"/>
      <c r="BT31" s="144">
        <f>DF31</f>
        <v>0</v>
      </c>
      <c r="BU31" s="144"/>
      <c r="BV31" s="144"/>
      <c r="BW31" s="144"/>
      <c r="BX31" s="144"/>
      <c r="BY31" s="144"/>
      <c r="BZ31" s="145"/>
      <c r="CA31" s="7"/>
      <c r="CB31" s="8"/>
      <c r="CC31" s="7"/>
      <c r="CD31" s="7"/>
      <c r="CE31" s="7"/>
      <c r="CF31" s="7"/>
      <c r="CG31" s="7"/>
      <c r="CH31" s="166" t="s">
        <v>71</v>
      </c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50">
        <v>30</v>
      </c>
      <c r="CX31" s="151"/>
      <c r="CY31" s="151"/>
      <c r="CZ31" s="151"/>
      <c r="DA31" s="152"/>
      <c r="DB31" s="150" t="str">
        <f t="shared" si="2"/>
        <v/>
      </c>
      <c r="DC31" s="151"/>
      <c r="DD31" s="151"/>
      <c r="DE31" s="152"/>
      <c r="DF31" s="167">
        <f t="shared" si="4"/>
        <v>0</v>
      </c>
      <c r="DG31" s="167"/>
      <c r="DH31" s="167"/>
      <c r="DI31" s="167"/>
      <c r="DJ31" s="167"/>
      <c r="DK31" s="167"/>
    </row>
    <row r="32" spans="1:115" ht="16.5" customHeight="1" x14ac:dyDescent="0.15">
      <c r="A32" s="7"/>
      <c r="B32" s="9"/>
      <c r="C32" s="7"/>
      <c r="D32" s="131"/>
      <c r="E32" s="132"/>
      <c r="F32" s="168" t="s">
        <v>51</v>
      </c>
      <c r="G32" s="113"/>
      <c r="H32" s="169" t="s">
        <v>59</v>
      </c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70"/>
      <c r="W32" s="168" t="s">
        <v>48</v>
      </c>
      <c r="X32" s="114"/>
      <c r="Y32" s="112" t="s">
        <v>48</v>
      </c>
      <c r="Z32" s="114"/>
      <c r="AA32" s="112">
        <v>1</v>
      </c>
      <c r="AB32" s="114"/>
      <c r="AC32" s="112">
        <v>5</v>
      </c>
      <c r="AD32" s="114"/>
      <c r="AE32" s="112">
        <v>9</v>
      </c>
      <c r="AF32" s="114"/>
      <c r="AG32" s="112">
        <v>3</v>
      </c>
      <c r="AH32" s="177"/>
      <c r="AI32" s="114"/>
      <c r="AJ32" s="90"/>
      <c r="AK32" s="90"/>
      <c r="AL32" s="90"/>
      <c r="AM32" s="90">
        <v>5</v>
      </c>
      <c r="AN32" s="90"/>
      <c r="AO32" s="90">
        <v>0</v>
      </c>
      <c r="AP32" s="112"/>
      <c r="AQ32" s="171"/>
      <c r="AR32" s="86"/>
      <c r="AS32" s="86"/>
      <c r="AT32" s="93"/>
      <c r="AU32" s="163" t="str">
        <f t="shared" si="0"/>
        <v/>
      </c>
      <c r="AV32" s="158"/>
      <c r="AW32" s="158" t="str">
        <f t="shared" si="5"/>
        <v/>
      </c>
      <c r="AX32" s="158"/>
      <c r="AY32" s="158" t="str">
        <f t="shared" si="6"/>
        <v/>
      </c>
      <c r="AZ32" s="158"/>
      <c r="BA32" s="158" t="str">
        <f t="shared" si="3"/>
        <v/>
      </c>
      <c r="BB32" s="158"/>
      <c r="BC32" s="158" t="str">
        <f t="shared" si="1"/>
        <v>0</v>
      </c>
      <c r="BD32" s="160"/>
      <c r="BE32" s="175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70"/>
      <c r="BS32" s="70"/>
      <c r="BT32" s="144"/>
      <c r="BU32" s="144"/>
      <c r="BV32" s="144"/>
      <c r="BW32" s="144"/>
      <c r="BX32" s="144"/>
      <c r="BY32" s="144"/>
      <c r="BZ32" s="145"/>
      <c r="CA32" s="7"/>
      <c r="CB32" s="8"/>
      <c r="CC32" s="7"/>
      <c r="CD32" s="7"/>
      <c r="CE32" s="7"/>
      <c r="CF32" s="7"/>
      <c r="CG32" s="7"/>
      <c r="CH32" s="178" t="s">
        <v>59</v>
      </c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8"/>
      <c r="CW32" s="150">
        <v>50</v>
      </c>
      <c r="CX32" s="151"/>
      <c r="CY32" s="151"/>
      <c r="CZ32" s="151"/>
      <c r="DA32" s="152"/>
      <c r="DB32" s="150" t="str">
        <f t="shared" si="2"/>
        <v/>
      </c>
      <c r="DC32" s="151"/>
      <c r="DD32" s="151"/>
      <c r="DE32" s="152"/>
      <c r="DF32" s="167">
        <f t="shared" si="4"/>
        <v>0</v>
      </c>
      <c r="DG32" s="167"/>
      <c r="DH32" s="167"/>
      <c r="DI32" s="167"/>
      <c r="DJ32" s="167"/>
      <c r="DK32" s="167"/>
    </row>
    <row r="33" spans="1:115" ht="16.5" customHeight="1" x14ac:dyDescent="0.15">
      <c r="A33" s="7"/>
      <c r="B33" s="9"/>
      <c r="C33" s="7"/>
      <c r="D33" s="131"/>
      <c r="E33" s="132"/>
      <c r="F33" s="168" t="s">
        <v>51</v>
      </c>
      <c r="G33" s="113"/>
      <c r="H33" s="179" t="s">
        <v>60</v>
      </c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80"/>
      <c r="W33" s="114" t="s">
        <v>48</v>
      </c>
      <c r="X33" s="90"/>
      <c r="Y33" s="90" t="s">
        <v>48</v>
      </c>
      <c r="Z33" s="90"/>
      <c r="AA33" s="90" t="s">
        <v>48</v>
      </c>
      <c r="AB33" s="90"/>
      <c r="AC33" s="90" t="s">
        <v>48</v>
      </c>
      <c r="AD33" s="90"/>
      <c r="AE33" s="90">
        <v>9</v>
      </c>
      <c r="AF33" s="90"/>
      <c r="AG33" s="90">
        <v>7</v>
      </c>
      <c r="AH33" s="146"/>
      <c r="AI33" s="114"/>
      <c r="AJ33" s="90"/>
      <c r="AK33" s="90"/>
      <c r="AL33" s="90"/>
      <c r="AM33" s="90">
        <v>2</v>
      </c>
      <c r="AN33" s="90"/>
      <c r="AO33" s="90">
        <v>1</v>
      </c>
      <c r="AP33" s="112"/>
      <c r="AQ33" s="171"/>
      <c r="AR33" s="86"/>
      <c r="AS33" s="86"/>
      <c r="AT33" s="93"/>
      <c r="AU33" s="163" t="str">
        <f t="shared" si="0"/>
        <v/>
      </c>
      <c r="AV33" s="158"/>
      <c r="AW33" s="158" t="str">
        <f t="shared" si="5"/>
        <v/>
      </c>
      <c r="AX33" s="158"/>
      <c r="AY33" s="158" t="str">
        <f t="shared" si="6"/>
        <v/>
      </c>
      <c r="AZ33" s="158"/>
      <c r="BA33" s="158" t="str">
        <f t="shared" si="3"/>
        <v/>
      </c>
      <c r="BB33" s="158"/>
      <c r="BC33" s="158" t="str">
        <f t="shared" si="1"/>
        <v>0</v>
      </c>
      <c r="BD33" s="160"/>
      <c r="BE33" s="147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146"/>
      <c r="CA33" s="7"/>
      <c r="CB33" s="8"/>
      <c r="CC33" s="7"/>
      <c r="CD33" s="7"/>
      <c r="CE33" s="7"/>
      <c r="CF33" s="7"/>
      <c r="CG33" s="7"/>
      <c r="CH33" s="178" t="s">
        <v>60</v>
      </c>
      <c r="CI33" s="178"/>
      <c r="CJ33" s="178"/>
      <c r="CK33" s="178"/>
      <c r="CL33" s="178"/>
      <c r="CM33" s="178"/>
      <c r="CN33" s="178"/>
      <c r="CO33" s="178"/>
      <c r="CP33" s="178"/>
      <c r="CQ33" s="178"/>
      <c r="CR33" s="178"/>
      <c r="CS33" s="178"/>
      <c r="CT33" s="178"/>
      <c r="CU33" s="178"/>
      <c r="CV33" s="178"/>
      <c r="CW33" s="150">
        <v>21</v>
      </c>
      <c r="CX33" s="151"/>
      <c r="CY33" s="151"/>
      <c r="CZ33" s="151"/>
      <c r="DA33" s="152"/>
      <c r="DB33" s="150" t="str">
        <f t="shared" si="2"/>
        <v/>
      </c>
      <c r="DC33" s="151"/>
      <c r="DD33" s="151"/>
      <c r="DE33" s="152"/>
      <c r="DF33" s="167">
        <f t="shared" si="4"/>
        <v>0</v>
      </c>
      <c r="DG33" s="167"/>
      <c r="DH33" s="167"/>
      <c r="DI33" s="167"/>
      <c r="DJ33" s="167"/>
      <c r="DK33" s="167"/>
    </row>
    <row r="34" spans="1:115" ht="16.5" customHeight="1" x14ac:dyDescent="0.15">
      <c r="A34" s="7"/>
      <c r="B34" s="9"/>
      <c r="C34" s="7"/>
      <c r="D34" s="131"/>
      <c r="E34" s="132"/>
      <c r="F34" s="168"/>
      <c r="G34" s="113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80"/>
      <c r="W34" s="114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146"/>
      <c r="AI34" s="114"/>
      <c r="AJ34" s="90"/>
      <c r="AK34" s="90"/>
      <c r="AL34" s="90"/>
      <c r="AM34" s="90"/>
      <c r="AN34" s="90"/>
      <c r="AO34" s="90"/>
      <c r="AP34" s="112"/>
      <c r="AQ34" s="147"/>
      <c r="AR34" s="90"/>
      <c r="AS34" s="90"/>
      <c r="AT34" s="146"/>
      <c r="AU34" s="163"/>
      <c r="AV34" s="158"/>
      <c r="AW34" s="158"/>
      <c r="AX34" s="158"/>
      <c r="AY34" s="158"/>
      <c r="AZ34" s="158"/>
      <c r="BA34" s="158"/>
      <c r="BB34" s="158"/>
      <c r="BC34" s="158"/>
      <c r="BD34" s="160"/>
      <c r="BE34" s="184" t="s">
        <v>79</v>
      </c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70" t="s">
        <v>57</v>
      </c>
      <c r="BS34" s="70"/>
      <c r="BT34" s="144">
        <f>DF34</f>
        <v>0</v>
      </c>
      <c r="BU34" s="144"/>
      <c r="BV34" s="144"/>
      <c r="BW34" s="144"/>
      <c r="BX34" s="144"/>
      <c r="BY34" s="144"/>
      <c r="BZ34" s="145"/>
      <c r="CA34" s="7"/>
      <c r="CB34" s="8"/>
      <c r="CC34" s="7"/>
      <c r="CD34" s="7"/>
      <c r="CE34" s="7"/>
      <c r="CF34" s="7"/>
      <c r="CG34" s="7"/>
      <c r="CH34" s="112" t="s">
        <v>75</v>
      </c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4"/>
      <c r="CW34" s="181"/>
      <c r="CX34" s="182"/>
      <c r="CY34" s="182"/>
      <c r="CZ34" s="182"/>
      <c r="DA34" s="183"/>
      <c r="DB34" s="181"/>
      <c r="DC34" s="182"/>
      <c r="DD34" s="182"/>
      <c r="DE34" s="183"/>
      <c r="DF34" s="167">
        <f>DF25+DF31</f>
        <v>0</v>
      </c>
      <c r="DG34" s="167"/>
      <c r="DH34" s="167"/>
      <c r="DI34" s="167"/>
      <c r="DJ34" s="167"/>
      <c r="DK34" s="167"/>
    </row>
    <row r="35" spans="1:115" ht="16.5" customHeight="1" x14ac:dyDescent="0.15">
      <c r="A35" s="7"/>
      <c r="B35" s="9"/>
      <c r="C35" s="7"/>
      <c r="D35" s="131"/>
      <c r="E35" s="132"/>
      <c r="F35" s="186"/>
      <c r="G35" s="151"/>
      <c r="H35" s="179" t="s">
        <v>76</v>
      </c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80"/>
      <c r="W35" s="114" t="s">
        <v>48</v>
      </c>
      <c r="X35" s="90"/>
      <c r="Y35" s="90" t="s">
        <v>48</v>
      </c>
      <c r="Z35" s="90"/>
      <c r="AA35" s="90">
        <v>6</v>
      </c>
      <c r="AB35" s="90"/>
      <c r="AC35" s="90">
        <v>7</v>
      </c>
      <c r="AD35" s="90"/>
      <c r="AE35" s="90">
        <v>1</v>
      </c>
      <c r="AF35" s="90"/>
      <c r="AG35" s="90">
        <v>5</v>
      </c>
      <c r="AH35" s="146"/>
      <c r="AI35" s="114"/>
      <c r="AJ35" s="90"/>
      <c r="AK35" s="90"/>
      <c r="AL35" s="90"/>
      <c r="AM35" s="90"/>
      <c r="AN35" s="90"/>
      <c r="AO35" s="90"/>
      <c r="AP35" s="112"/>
      <c r="AQ35" s="147"/>
      <c r="AR35" s="90"/>
      <c r="AS35" s="90"/>
      <c r="AT35" s="146"/>
      <c r="AU35" s="163" t="str">
        <f>IF(LEN(DF35)=5,LEFT(DF35),"")</f>
        <v/>
      </c>
      <c r="AV35" s="158"/>
      <c r="AW35" s="158" t="str">
        <f>IF(LEN(DF35)=5,MID(DF35,2,1),IF(LEN(DF35)=4,LEFT(DF35),""))</f>
        <v/>
      </c>
      <c r="AX35" s="158"/>
      <c r="AY35" s="158" t="str">
        <f>IF(LEN(DF35)=5,MID(DF35,3,1),IF(LEN(DF35)=4,MID(DF35,2,1),IF(LEN(DF35)=3,LEFT(DF35),"")))</f>
        <v/>
      </c>
      <c r="AZ35" s="158"/>
      <c r="BA35" s="158" t="str">
        <f>IF(LEN(DF35)=5,MID(DF35,4,1),IF(LEN(DF35)=4,MID(DF35,3,1),IF(LEN(DF35)=3,MID(DF35,2,1),IF(LEN(DF35)=2,LEFT(DF35),""))))</f>
        <v/>
      </c>
      <c r="BB35" s="158"/>
      <c r="BC35" s="158" t="str">
        <f>RIGHT(DF35)</f>
        <v>0</v>
      </c>
      <c r="BD35" s="160"/>
      <c r="BE35" s="184" t="s">
        <v>79</v>
      </c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70" t="s">
        <v>48</v>
      </c>
      <c r="BS35" s="70"/>
      <c r="BT35" s="144" t="s">
        <v>87</v>
      </c>
      <c r="BU35" s="144"/>
      <c r="BV35" s="144"/>
      <c r="BW35" s="144"/>
      <c r="BX35" s="144"/>
      <c r="BY35" s="144"/>
      <c r="BZ35" s="145"/>
      <c r="CA35" s="7"/>
      <c r="CB35" s="8"/>
      <c r="CC35" s="7"/>
      <c r="CD35" s="7"/>
      <c r="CE35" s="7"/>
      <c r="CF35" s="7"/>
      <c r="CG35" s="7"/>
      <c r="CH35" s="187" t="s">
        <v>78</v>
      </c>
      <c r="CI35" s="188"/>
      <c r="CJ35" s="188"/>
      <c r="CK35" s="188"/>
      <c r="CL35" s="188"/>
      <c r="CM35" s="188"/>
      <c r="CN35" s="188"/>
      <c r="CO35" s="188"/>
      <c r="CP35" s="188"/>
      <c r="CQ35" s="188"/>
      <c r="CR35" s="188"/>
      <c r="CS35" s="188"/>
      <c r="CT35" s="188"/>
      <c r="CU35" s="188"/>
      <c r="CV35" s="189"/>
      <c r="CW35" s="181"/>
      <c r="CX35" s="182"/>
      <c r="CY35" s="182"/>
      <c r="CZ35" s="182"/>
      <c r="DA35" s="183"/>
      <c r="DB35" s="181"/>
      <c r="DC35" s="182"/>
      <c r="DD35" s="182"/>
      <c r="DE35" s="183"/>
      <c r="DF35" s="167">
        <f>ROUND(DF34*44/1000,0)</f>
        <v>0</v>
      </c>
      <c r="DG35" s="167"/>
      <c r="DH35" s="167"/>
      <c r="DI35" s="167"/>
      <c r="DJ35" s="167"/>
      <c r="DK35" s="167"/>
    </row>
    <row r="36" spans="1:115" ht="17.25" customHeight="1" x14ac:dyDescent="0.15">
      <c r="A36" s="7"/>
      <c r="B36" s="9"/>
      <c r="C36" s="7"/>
      <c r="D36" s="131"/>
      <c r="E36" s="132"/>
      <c r="F36" s="186"/>
      <c r="G36" s="151"/>
      <c r="H36" s="179" t="s">
        <v>84</v>
      </c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80"/>
      <c r="W36" s="114" t="s">
        <v>48</v>
      </c>
      <c r="X36" s="90"/>
      <c r="Y36" s="90" t="s">
        <v>48</v>
      </c>
      <c r="Z36" s="90"/>
      <c r="AA36" s="90">
        <v>6</v>
      </c>
      <c r="AB36" s="90"/>
      <c r="AC36" s="90">
        <v>7</v>
      </c>
      <c r="AD36" s="90"/>
      <c r="AE36" s="90">
        <v>7</v>
      </c>
      <c r="AF36" s="90"/>
      <c r="AG36" s="90">
        <v>2</v>
      </c>
      <c r="AH36" s="146"/>
      <c r="AI36" s="114"/>
      <c r="AJ36" s="90"/>
      <c r="AK36" s="90"/>
      <c r="AL36" s="90"/>
      <c r="AM36" s="90"/>
      <c r="AN36" s="90"/>
      <c r="AO36" s="90"/>
      <c r="AP36" s="112"/>
      <c r="AQ36" s="147"/>
      <c r="AR36" s="90"/>
      <c r="AS36" s="90"/>
      <c r="AT36" s="146"/>
      <c r="AU36" s="163" t="str">
        <f>IF(LEN(DF38)=5,LEFT(DF38),"")</f>
        <v/>
      </c>
      <c r="AV36" s="158"/>
      <c r="AW36" s="158" t="str">
        <f>IF(LEN(DF36)=5,MID(DF36,2,1),IF(LEN(DF36)=4,LEFT(DF36),""))</f>
        <v/>
      </c>
      <c r="AX36" s="158"/>
      <c r="AY36" s="158" t="str">
        <f>IF(LEN(DF36)=5,MID(DF36,3,1),IF(LEN(DF36)=4,MID(DF36,2,1),IF(LEN(DF36)=3,LEFT(DF36),"")))</f>
        <v/>
      </c>
      <c r="AZ36" s="158"/>
      <c r="BA36" s="158" t="str">
        <f>IF(LEN(DF36)=5,MID(DF36,4,1),IF(LEN(DF36)=4,MID(DF36,3,1),IF(LEN(DF36)=3,MID(DF36,2,1),IF(LEN(DF36)=2,LEFT(DF36),""))))</f>
        <v/>
      </c>
      <c r="BB36" s="158"/>
      <c r="BC36" s="158" t="str">
        <f>RIGHT(DF36)</f>
        <v>0</v>
      </c>
      <c r="BD36" s="160"/>
      <c r="BE36" s="184" t="s">
        <v>79</v>
      </c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70" t="s">
        <v>48</v>
      </c>
      <c r="BS36" s="70"/>
      <c r="BT36" s="144" t="s">
        <v>85</v>
      </c>
      <c r="BU36" s="144"/>
      <c r="BV36" s="144"/>
      <c r="BW36" s="144"/>
      <c r="BX36" s="144"/>
      <c r="BY36" s="144"/>
      <c r="BZ36" s="145"/>
      <c r="CA36" s="7"/>
      <c r="CB36" s="8"/>
      <c r="CC36" s="7"/>
      <c r="CD36" s="7"/>
      <c r="CE36" s="7"/>
      <c r="CF36" s="7"/>
      <c r="CG36" s="7"/>
      <c r="CH36" s="187" t="s">
        <v>86</v>
      </c>
      <c r="CI36" s="188"/>
      <c r="CJ36" s="188"/>
      <c r="CK36" s="188"/>
      <c r="CL36" s="188"/>
      <c r="CM36" s="188"/>
      <c r="CN36" s="188"/>
      <c r="CO36" s="188"/>
      <c r="CP36" s="188"/>
      <c r="CQ36" s="188"/>
      <c r="CR36" s="188"/>
      <c r="CS36" s="188"/>
      <c r="CT36" s="188"/>
      <c r="CU36" s="188"/>
      <c r="CV36" s="189"/>
      <c r="CW36" s="181"/>
      <c r="CX36" s="182"/>
      <c r="CY36" s="182"/>
      <c r="CZ36" s="182"/>
      <c r="DA36" s="183"/>
      <c r="DB36" s="181"/>
      <c r="DC36" s="182"/>
      <c r="DD36" s="182"/>
      <c r="DE36" s="183"/>
      <c r="DF36" s="167">
        <f>ROUND(DF34*14/1000,0)</f>
        <v>0</v>
      </c>
      <c r="DG36" s="167"/>
      <c r="DH36" s="167"/>
      <c r="DI36" s="167"/>
      <c r="DJ36" s="167"/>
      <c r="DK36" s="167"/>
    </row>
    <row r="37" spans="1:115" ht="17.25" customHeight="1" x14ac:dyDescent="0.15">
      <c r="A37" s="7"/>
      <c r="B37" s="9"/>
      <c r="C37" s="7"/>
      <c r="D37" s="131"/>
      <c r="E37" s="132"/>
      <c r="F37" s="186"/>
      <c r="G37" s="151"/>
      <c r="H37" s="179" t="s">
        <v>91</v>
      </c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80"/>
      <c r="W37" s="114" t="s">
        <v>48</v>
      </c>
      <c r="X37" s="90"/>
      <c r="Y37" s="90" t="s">
        <v>48</v>
      </c>
      <c r="Z37" s="90"/>
      <c r="AA37" s="90">
        <v>6</v>
      </c>
      <c r="AB37" s="90"/>
      <c r="AC37" s="90">
        <v>7</v>
      </c>
      <c r="AD37" s="90"/>
      <c r="AE37" s="90">
        <v>9</v>
      </c>
      <c r="AF37" s="90"/>
      <c r="AG37" s="90">
        <v>1</v>
      </c>
      <c r="AH37" s="146"/>
      <c r="AI37" s="114"/>
      <c r="AJ37" s="90"/>
      <c r="AK37" s="90"/>
      <c r="AL37" s="90"/>
      <c r="AM37" s="90"/>
      <c r="AN37" s="90"/>
      <c r="AO37" s="90"/>
      <c r="AP37" s="112"/>
      <c r="AQ37" s="147"/>
      <c r="AR37" s="90"/>
      <c r="AS37" s="90"/>
      <c r="AT37" s="146"/>
      <c r="AU37" s="163" t="str">
        <f>IF(LEN(DF39)=5,LEFT(DF39),"")</f>
        <v/>
      </c>
      <c r="AV37" s="158"/>
      <c r="AW37" s="158" t="str">
        <f>IF(LEN(DF37)=5,MID(DF37,2,1),IF(LEN(DF37)=4,LEFT(DF37),""))</f>
        <v/>
      </c>
      <c r="AX37" s="158"/>
      <c r="AY37" s="158" t="str">
        <f>IF(LEN(DF37)=5,MID(DF37,3,1),IF(LEN(DF37)=4,MID(DF37,2,1),IF(LEN(DF37)=3,LEFT(DF37),"")))</f>
        <v/>
      </c>
      <c r="AZ37" s="158"/>
      <c r="BA37" s="158" t="str">
        <f>IF(LEN(DF37)=5,MID(DF37,4,1),IF(LEN(DF37)=4,MID(DF37,3,1),IF(LEN(DF37)=3,MID(DF37,2,1),IF(LEN(DF37)=2,LEFT(DF37),""))))</f>
        <v/>
      </c>
      <c r="BB37" s="158"/>
      <c r="BC37" s="158" t="str">
        <f>RIGHT(DF37)</f>
        <v>0</v>
      </c>
      <c r="BD37" s="160"/>
      <c r="BE37" s="184" t="s">
        <v>79</v>
      </c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70" t="s">
        <v>48</v>
      </c>
      <c r="BS37" s="70"/>
      <c r="BT37" s="144" t="s">
        <v>89</v>
      </c>
      <c r="BU37" s="144"/>
      <c r="BV37" s="144"/>
      <c r="BW37" s="144"/>
      <c r="BX37" s="144"/>
      <c r="BY37" s="144"/>
      <c r="BZ37" s="145"/>
      <c r="CA37" s="7"/>
      <c r="CB37" s="8"/>
      <c r="CC37" s="7"/>
      <c r="CD37" s="7"/>
      <c r="CE37" s="7"/>
      <c r="CF37" s="7"/>
      <c r="CG37" s="7"/>
      <c r="CH37" s="338" t="s">
        <v>90</v>
      </c>
      <c r="CI37" s="339"/>
      <c r="CJ37" s="339"/>
      <c r="CK37" s="339"/>
      <c r="CL37" s="339"/>
      <c r="CM37" s="339"/>
      <c r="CN37" s="339"/>
      <c r="CO37" s="339"/>
      <c r="CP37" s="339"/>
      <c r="CQ37" s="339"/>
      <c r="CR37" s="339"/>
      <c r="CS37" s="339"/>
      <c r="CT37" s="339"/>
      <c r="CU37" s="339"/>
      <c r="CV37" s="340"/>
      <c r="CW37" s="181"/>
      <c r="CX37" s="182"/>
      <c r="CY37" s="182"/>
      <c r="CZ37" s="182"/>
      <c r="DA37" s="183"/>
      <c r="DB37" s="181"/>
      <c r="DC37" s="182"/>
      <c r="DD37" s="182"/>
      <c r="DE37" s="183"/>
      <c r="DF37" s="167">
        <f>ROUND(DF34*11/1000,0)</f>
        <v>0</v>
      </c>
      <c r="DG37" s="167"/>
      <c r="DH37" s="167"/>
      <c r="DI37" s="167"/>
      <c r="DJ37" s="167"/>
      <c r="DK37" s="167"/>
    </row>
    <row r="38" spans="1:115" ht="16.5" customHeight="1" thickBot="1" x14ac:dyDescent="0.2">
      <c r="A38" s="7"/>
      <c r="B38" s="9"/>
      <c r="C38" s="7"/>
      <c r="D38" s="133"/>
      <c r="E38" s="134"/>
      <c r="F38" s="193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5"/>
      <c r="W38" s="1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190"/>
      <c r="AI38" s="191"/>
      <c r="AJ38" s="91"/>
      <c r="AK38" s="91"/>
      <c r="AL38" s="91"/>
      <c r="AM38" s="91"/>
      <c r="AN38" s="91"/>
      <c r="AO38" s="91"/>
      <c r="AP38" s="196"/>
      <c r="AQ38" s="192"/>
      <c r="AR38" s="91"/>
      <c r="AS38" s="91"/>
      <c r="AT38" s="190"/>
      <c r="AU38" s="192"/>
      <c r="AV38" s="91"/>
      <c r="AW38" s="91"/>
      <c r="AX38" s="91"/>
      <c r="AY38" s="91"/>
      <c r="AZ38" s="91"/>
      <c r="BA38" s="91"/>
      <c r="BB38" s="91"/>
      <c r="BC38" s="91"/>
      <c r="BD38" s="196"/>
      <c r="BE38" s="184" t="s">
        <v>77</v>
      </c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70" t="s">
        <v>57</v>
      </c>
      <c r="BS38" s="70"/>
      <c r="BT38" s="144">
        <f>DF34+DF35+DF36+DF37</f>
        <v>0</v>
      </c>
      <c r="BU38" s="144"/>
      <c r="BV38" s="144"/>
      <c r="BW38" s="144"/>
      <c r="BX38" s="144"/>
      <c r="BY38" s="144"/>
      <c r="BZ38" s="145"/>
      <c r="CA38" s="7"/>
      <c r="CB38" s="8"/>
      <c r="CC38" s="7"/>
      <c r="CD38" s="7"/>
      <c r="CE38" s="7"/>
      <c r="CF38" s="7"/>
      <c r="CG38" s="7"/>
      <c r="CH38" s="112" t="s">
        <v>72</v>
      </c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4"/>
      <c r="CW38" s="181"/>
      <c r="CX38" s="182"/>
      <c r="CY38" s="182"/>
      <c r="CZ38" s="182"/>
      <c r="DA38" s="183"/>
      <c r="DB38" s="181"/>
      <c r="DC38" s="182"/>
      <c r="DD38" s="182"/>
      <c r="DE38" s="183"/>
      <c r="DF38" s="167">
        <f>SUM(DF25:DK33)+DF35+DF36+DF37</f>
        <v>0</v>
      </c>
      <c r="DG38" s="167"/>
      <c r="DH38" s="167"/>
      <c r="DI38" s="167"/>
      <c r="DJ38" s="167"/>
      <c r="DK38" s="167"/>
    </row>
    <row r="39" spans="1:115" ht="9" customHeight="1" thickBot="1" x14ac:dyDescent="0.2">
      <c r="A39" s="7"/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8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</row>
    <row r="40" spans="1:115" ht="16.5" customHeight="1" x14ac:dyDescent="0.15">
      <c r="A40" s="7"/>
      <c r="B40" s="9"/>
      <c r="C40" s="7"/>
      <c r="D40" s="129" t="s">
        <v>25</v>
      </c>
      <c r="E40" s="130"/>
      <c r="F40" s="197" t="s">
        <v>26</v>
      </c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9"/>
      <c r="S40" s="200">
        <v>2</v>
      </c>
      <c r="T40" s="201"/>
      <c r="U40" s="201">
        <v>2</v>
      </c>
      <c r="V40" s="201"/>
      <c r="W40" s="201" t="s">
        <v>49</v>
      </c>
      <c r="X40" s="201"/>
      <c r="Y40" s="201"/>
      <c r="Z40" s="201"/>
      <c r="AA40" s="201"/>
      <c r="AB40" s="201"/>
      <c r="AC40" s="201"/>
      <c r="AD40" s="202"/>
      <c r="AE40" s="203" t="s">
        <v>51</v>
      </c>
      <c r="AF40" s="201"/>
      <c r="AG40" s="206" t="s">
        <v>53</v>
      </c>
      <c r="AH40" s="141"/>
      <c r="AI40" s="141"/>
      <c r="AJ40" s="141"/>
      <c r="AK40" s="141"/>
      <c r="AL40" s="141"/>
      <c r="AM40" s="141"/>
      <c r="AN40" s="141"/>
      <c r="AO40" s="141"/>
      <c r="AP40" s="207"/>
      <c r="AQ40" s="200"/>
      <c r="AR40" s="201"/>
      <c r="AS40" s="208"/>
      <c r="AT40" s="209"/>
      <c r="AU40" s="209"/>
      <c r="AV40" s="209"/>
      <c r="AW40" s="209"/>
      <c r="AX40" s="209"/>
      <c r="AY40" s="209"/>
      <c r="AZ40" s="209"/>
      <c r="BA40" s="209"/>
      <c r="BB40" s="210"/>
      <c r="BC40" s="203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6"/>
      <c r="BO40" s="66" t="s">
        <v>27</v>
      </c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222"/>
      <c r="CA40" s="7"/>
      <c r="CB40" s="8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</row>
    <row r="41" spans="1:115" ht="16.5" customHeight="1" x14ac:dyDescent="0.15">
      <c r="A41" s="7"/>
      <c r="B41" s="9"/>
      <c r="C41" s="7"/>
      <c r="D41" s="131"/>
      <c r="E41" s="132"/>
      <c r="F41" s="211" t="s">
        <v>39</v>
      </c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3"/>
      <c r="S41" s="172">
        <f>AQ25</f>
        <v>0</v>
      </c>
      <c r="T41" s="173"/>
      <c r="U41" s="173">
        <f>AS25</f>
        <v>0</v>
      </c>
      <c r="V41" s="173"/>
      <c r="W41" s="204" t="s">
        <v>4</v>
      </c>
      <c r="X41" s="204"/>
      <c r="Y41" s="204"/>
      <c r="Z41" s="204"/>
      <c r="AA41" s="204"/>
      <c r="AB41" s="204"/>
      <c r="AC41" s="204"/>
      <c r="AD41" s="214"/>
      <c r="AE41" s="215">
        <f>AQ25</f>
        <v>0</v>
      </c>
      <c r="AF41" s="173"/>
      <c r="AG41" s="173">
        <f>AS25</f>
        <v>0</v>
      </c>
      <c r="AH41" s="173"/>
      <c r="AI41" s="204" t="s">
        <v>4</v>
      </c>
      <c r="AJ41" s="204"/>
      <c r="AK41" s="204"/>
      <c r="AL41" s="204"/>
      <c r="AM41" s="204"/>
      <c r="AN41" s="204"/>
      <c r="AO41" s="204"/>
      <c r="AP41" s="205"/>
      <c r="AQ41" s="147"/>
      <c r="AR41" s="90"/>
      <c r="AS41" s="90"/>
      <c r="AT41" s="90"/>
      <c r="AU41" s="216"/>
      <c r="AV41" s="216"/>
      <c r="AW41" s="216"/>
      <c r="AX41" s="216"/>
      <c r="AY41" s="216"/>
      <c r="AZ41" s="216"/>
      <c r="BA41" s="216"/>
      <c r="BB41" s="217"/>
      <c r="BC41" s="114"/>
      <c r="BD41" s="90"/>
      <c r="BE41" s="90"/>
      <c r="BF41" s="90"/>
      <c r="BG41" s="216"/>
      <c r="BH41" s="216"/>
      <c r="BI41" s="216"/>
      <c r="BJ41" s="216"/>
      <c r="BK41" s="216"/>
      <c r="BL41" s="216"/>
      <c r="BM41" s="216"/>
      <c r="BN41" s="148"/>
      <c r="BO41" s="69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223"/>
      <c r="CA41" s="7"/>
      <c r="CB41" s="8"/>
      <c r="CC41" s="7"/>
      <c r="CD41" s="7"/>
      <c r="CE41" s="7"/>
      <c r="CF41" s="7"/>
      <c r="CG41" s="7"/>
      <c r="CH41" s="90" t="s">
        <v>49</v>
      </c>
      <c r="CI41" s="218"/>
      <c r="CJ41" s="218"/>
      <c r="CK41" s="218"/>
      <c r="CL41" s="218"/>
      <c r="CM41" s="218"/>
      <c r="CN41" s="218"/>
      <c r="CO41" s="219" t="s">
        <v>53</v>
      </c>
      <c r="CP41" s="220"/>
      <c r="CQ41" s="220"/>
      <c r="CR41" s="220"/>
      <c r="CS41" s="220"/>
      <c r="CT41" s="220"/>
      <c r="CU41" s="221"/>
      <c r="CV41" s="112" t="s">
        <v>27</v>
      </c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4"/>
    </row>
    <row r="42" spans="1:115" ht="16.5" customHeight="1" x14ac:dyDescent="0.15">
      <c r="A42" s="7"/>
      <c r="B42" s="9"/>
      <c r="C42" s="7"/>
      <c r="D42" s="131"/>
      <c r="E42" s="132"/>
      <c r="F42" s="211" t="s">
        <v>28</v>
      </c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3"/>
      <c r="S42" s="224" t="str">
        <f>IF(LEN(CH42)=6,LEFT(CH42),"")</f>
        <v/>
      </c>
      <c r="T42" s="225"/>
      <c r="U42" s="225" t="str">
        <f>IF(LEN(CH42)=6,MID(CH42,2,1),IF(LEN(CH42)=5,LEFT(CH42),""))</f>
        <v/>
      </c>
      <c r="V42" s="225"/>
      <c r="W42" s="225" t="str">
        <f>IF(LEN(CH42)=6,MID(CH42,3,1),IF(LEN(CH42)=5,MID(CH42,2,1),IF(LEN(CH42)=4,LEFT(CH42),"")))</f>
        <v/>
      </c>
      <c r="X42" s="225"/>
      <c r="Y42" s="225" t="str">
        <f>IF(LEN(CH42)=6,MID(CH42,4,1),IF(LEN(CH42)=5,MID(CH42,3,1),IF(LEN(CH42)=4,MID(CH42,2,1),IF(LEN(CH42)=3,LEFT(CH42),""))))</f>
        <v/>
      </c>
      <c r="Z42" s="225"/>
      <c r="AA42" s="225" t="str">
        <f>IF(LEN(CH42)=6,MID(CH42,5,1),IF(LEN(CH42)=5,MID(CH42,4,1),IF(LEN(CH42)=4,MID(CH42,3,1),IF(LEN(CH42)=3,MID(CH42,2,1),IF(LEN(CH42)=2,LEFT(CH42),"")))))</f>
        <v/>
      </c>
      <c r="AB42" s="225"/>
      <c r="AC42" s="225" t="str">
        <f>RIGHT(CH42)</f>
        <v>0</v>
      </c>
      <c r="AD42" s="226"/>
      <c r="AE42" s="224" t="str">
        <f>IF(LEN(CO42)=6,LEFT(CO42),"")</f>
        <v/>
      </c>
      <c r="AF42" s="225"/>
      <c r="AG42" s="225" t="str">
        <f>IF(LEN(CO42)=6,MID(CO42,2,1),IF(LEN(CO42)=5,LEFT(CO42),""))</f>
        <v/>
      </c>
      <c r="AH42" s="225"/>
      <c r="AI42" s="225" t="str">
        <f>IF(LEN(CO42)=6,MID(CO42,3,1),IF(LEN(CO42)=5,MID(CO42,2,1),IF(LEN(CO42)=4,LEFT(CO42),"")))</f>
        <v/>
      </c>
      <c r="AJ42" s="225"/>
      <c r="AK42" s="225" t="str">
        <f>IF(LEN(CO42)=6,MID(CO42,4,1),IF(LEN(CO42)=5,MID(CO42,3,1),IF(LEN(CO42)=4,MID(CO42,2,1),IF(LEN(CO42)=3,LEFT(CO42),""))))</f>
        <v/>
      </c>
      <c r="AL42" s="225"/>
      <c r="AM42" s="225" t="str">
        <f>IF(LEN(CO42)=6,MID(CO42,5,1),IF(LEN(CO42)=5,MID(CO42,4,1),IF(LEN(CO42)=4,MID(CO42,3,1),IF(LEN(CO42)=3,MID(CO42,2,1),IF(LEN(CO42)=2,LEFT(CO42),"")))))</f>
        <v/>
      </c>
      <c r="AN42" s="225"/>
      <c r="AO42" s="225" t="str">
        <f>RIGHT(CO42)</f>
        <v>0</v>
      </c>
      <c r="AP42" s="226"/>
      <c r="AQ42" s="147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146"/>
      <c r="BC42" s="114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112"/>
      <c r="BO42" s="224" t="str">
        <f>IF(LEN(CV42)=6,LEFT(CV42),"")</f>
        <v/>
      </c>
      <c r="BP42" s="225"/>
      <c r="BQ42" s="225" t="str">
        <f>IF(LEN(CV42)=6,MID(CV42,2,1),IF(LEN(CV42)=5,LEFT(CV42),""))</f>
        <v/>
      </c>
      <c r="BR42" s="225"/>
      <c r="BS42" s="225" t="str">
        <f>IF(LEN(CV42)=6,MID(CV42,3,1),IF(LEN(CV42)=5,MID(CV42,2,1),IF(LEN(CV42)=4,LEFT(CV42),"")))</f>
        <v/>
      </c>
      <c r="BT42" s="225"/>
      <c r="BU42" s="225" t="str">
        <f>IF(LEN(CV42)=6,MID(CV42,4,1),IF(LEN(CV42)=5,MID(CV42,3,1),IF(LEN(CV42)=4,MID(CV42,2,1),IF(LEN(CV42)=3,LEFT(CV42),""))))</f>
        <v/>
      </c>
      <c r="BV42" s="225"/>
      <c r="BW42" s="225" t="str">
        <f>IF(LEN(CV42)=6,MID(CV42,5,1),IF(LEN(CV42)=5,MID(CV42,4,1),IF(LEN(CV42)=4,MID(CV42,3,1),IF(LEN(CV42)=3,MID(CV42,2,1),IF(LEN(CV42)=2,LEFT(CV42),"")))))</f>
        <v/>
      </c>
      <c r="BX42" s="225"/>
      <c r="BY42" s="225" t="str">
        <f>RIGHT(CV42)</f>
        <v>0</v>
      </c>
      <c r="BZ42" s="226"/>
      <c r="CA42" s="7"/>
      <c r="CB42" s="8"/>
      <c r="CC42" s="7"/>
      <c r="CD42" s="7"/>
      <c r="CE42" s="7"/>
      <c r="CF42" s="7"/>
      <c r="CG42" s="7"/>
      <c r="CH42" s="90">
        <f>DF34+DF35+DF36+DF37</f>
        <v>0</v>
      </c>
      <c r="CI42" s="218"/>
      <c r="CJ42" s="218"/>
      <c r="CK42" s="218"/>
      <c r="CL42" s="218"/>
      <c r="CM42" s="218"/>
      <c r="CN42" s="218"/>
      <c r="CO42" s="90">
        <f>DF38-CH42</f>
        <v>0</v>
      </c>
      <c r="CP42" s="90"/>
      <c r="CQ42" s="90"/>
      <c r="CR42" s="90"/>
      <c r="CS42" s="90"/>
      <c r="CT42" s="90"/>
      <c r="CU42" s="90"/>
      <c r="CV42" s="112">
        <f>SUM(CH42:CU42)</f>
        <v>0</v>
      </c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4"/>
    </row>
    <row r="43" spans="1:115" ht="16.5" customHeight="1" x14ac:dyDescent="0.15">
      <c r="A43" s="7"/>
      <c r="B43" s="9"/>
      <c r="C43" s="7"/>
      <c r="D43" s="131"/>
      <c r="E43" s="132"/>
      <c r="F43" s="211" t="s">
        <v>6</v>
      </c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3"/>
      <c r="S43" s="171">
        <v>1</v>
      </c>
      <c r="T43" s="86"/>
      <c r="U43" s="86">
        <v>0</v>
      </c>
      <c r="V43" s="86"/>
      <c r="W43" s="86">
        <v>3</v>
      </c>
      <c r="X43" s="86"/>
      <c r="Y43" s="86">
        <v>7</v>
      </c>
      <c r="Z43" s="86"/>
      <c r="AA43" s="227" t="s">
        <v>35</v>
      </c>
      <c r="AB43" s="227"/>
      <c r="AC43" s="227"/>
      <c r="AD43" s="228"/>
      <c r="AE43" s="147">
        <f>S43</f>
        <v>1</v>
      </c>
      <c r="AF43" s="90"/>
      <c r="AG43" s="90">
        <f>U43</f>
        <v>0</v>
      </c>
      <c r="AH43" s="90"/>
      <c r="AI43" s="90">
        <f>W43</f>
        <v>3</v>
      </c>
      <c r="AJ43" s="90"/>
      <c r="AK43" s="90">
        <f>Y43</f>
        <v>7</v>
      </c>
      <c r="AL43" s="90"/>
      <c r="AM43" s="227" t="s">
        <v>35</v>
      </c>
      <c r="AN43" s="227"/>
      <c r="AO43" s="227"/>
      <c r="AP43" s="228"/>
      <c r="AQ43" s="147"/>
      <c r="AR43" s="90"/>
      <c r="AS43" s="90"/>
      <c r="AT43" s="90"/>
      <c r="AU43" s="90"/>
      <c r="AV43" s="90"/>
      <c r="AW43" s="90"/>
      <c r="AX43" s="90"/>
      <c r="AY43" s="227"/>
      <c r="AZ43" s="227"/>
      <c r="BA43" s="227"/>
      <c r="BB43" s="228"/>
      <c r="BC43" s="114"/>
      <c r="BD43" s="90"/>
      <c r="BE43" s="90"/>
      <c r="BF43" s="90"/>
      <c r="BG43" s="90"/>
      <c r="BH43" s="90"/>
      <c r="BI43" s="90"/>
      <c r="BJ43" s="90"/>
      <c r="BK43" s="227"/>
      <c r="BL43" s="227"/>
      <c r="BM43" s="227"/>
      <c r="BN43" s="229"/>
      <c r="BO43" s="230"/>
      <c r="BP43" s="231"/>
      <c r="BQ43" s="232"/>
      <c r="BR43" s="232"/>
      <c r="BS43" s="232"/>
      <c r="BT43" s="232"/>
      <c r="BU43" s="231"/>
      <c r="BV43" s="233"/>
      <c r="BW43" s="231"/>
      <c r="BX43" s="233"/>
      <c r="BY43" s="231"/>
      <c r="BZ43" s="234"/>
      <c r="CA43" s="7"/>
      <c r="CB43" s="8"/>
      <c r="CC43" s="7"/>
      <c r="CD43" s="7"/>
      <c r="CE43" s="7"/>
      <c r="CF43" s="7"/>
      <c r="CG43" s="7"/>
      <c r="CH43" s="112">
        <f>IF(S43="","",CONCATENATE(S43,U43,W43,Y43)/100)</f>
        <v>10.37</v>
      </c>
      <c r="CI43" s="113"/>
      <c r="CJ43" s="113"/>
      <c r="CK43" s="113"/>
      <c r="CL43" s="113"/>
      <c r="CM43" s="113"/>
      <c r="CN43" s="114"/>
      <c r="CO43" s="90">
        <f>CH43</f>
        <v>10.37</v>
      </c>
      <c r="CP43" s="90"/>
      <c r="CQ43" s="90"/>
      <c r="CR43" s="90"/>
      <c r="CS43" s="90"/>
      <c r="CT43" s="90"/>
      <c r="CU43" s="90"/>
      <c r="CV43" s="231"/>
      <c r="CW43" s="235"/>
      <c r="CX43" s="235"/>
      <c r="CY43" s="235"/>
      <c r="CZ43" s="235"/>
      <c r="DA43" s="235"/>
      <c r="DB43" s="235"/>
      <c r="DC43" s="235"/>
      <c r="DD43" s="235"/>
      <c r="DE43" s="235"/>
      <c r="DF43" s="235"/>
      <c r="DG43" s="235"/>
      <c r="DH43" s="235"/>
      <c r="DI43" s="235"/>
      <c r="DJ43" s="235"/>
      <c r="DK43" s="233"/>
    </row>
    <row r="44" spans="1:115" s="2" customFormat="1" ht="16.5" customHeight="1" thickBot="1" x14ac:dyDescent="0.2">
      <c r="A44" s="17"/>
      <c r="B44" s="16"/>
      <c r="C44" s="17"/>
      <c r="D44" s="131"/>
      <c r="E44" s="132"/>
      <c r="F44" s="236" t="s">
        <v>29</v>
      </c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8"/>
      <c r="S44" s="239" t="str">
        <f>IF(LEN(CH44)=6,LEFT(CH44),"")</f>
        <v/>
      </c>
      <c r="T44" s="240"/>
      <c r="U44" s="240" t="str">
        <f t="shared" ref="U44:U54" si="7">IF(LEN(CH44)=6,MID(CH44,2,1),IF(LEN(CH44)=5,LEFT(CH44),""))</f>
        <v/>
      </c>
      <c r="V44" s="240"/>
      <c r="W44" s="240" t="str">
        <f t="shared" ref="W44:W54" si="8">IF(LEN(CH44)=6,MID(CH44,3,1),IF(LEN(CH44)=5,MID(CH44,2,1),IF(LEN(CH44)=4,LEFT(CH44),"")))</f>
        <v/>
      </c>
      <c r="X44" s="240"/>
      <c r="Y44" s="240" t="str">
        <f t="shared" ref="Y44:Y54" si="9">IF(LEN(CH44)=6,MID(CH44,4,1),IF(LEN(CH44)=5,MID(CH44,3,1),IF(LEN(CH44)=4,MID(CH44,2,1),IF(LEN(CH44)=3,LEFT(CH44),""))))</f>
        <v/>
      </c>
      <c r="Z44" s="240"/>
      <c r="AA44" s="240" t="str">
        <f t="shared" ref="AA44:AA54" si="10">IF(LEN(CH44)=6,MID(CH44,5,1),IF(LEN(CH44)=5,MID(CH44,4,1),IF(LEN(CH44)=4,MID(CH44,3,1),IF(LEN(CH44)=3,MID(CH44,2,1),IF(LEN(CH44)=2,LEFT(CH44),"")))))</f>
        <v/>
      </c>
      <c r="AB44" s="240"/>
      <c r="AC44" s="240" t="str">
        <f t="shared" ref="AC44:AC54" si="11">RIGHT(CH44)</f>
        <v>0</v>
      </c>
      <c r="AD44" s="241"/>
      <c r="AE44" s="242" t="str">
        <f t="shared" ref="AE44:AE54" si="12">IF(LEN(CO44)=6,LEFT(CO44),"")</f>
        <v/>
      </c>
      <c r="AF44" s="243"/>
      <c r="AG44" s="243" t="str">
        <f t="shared" ref="AG44:AG54" si="13">IF(LEN(CO44)=6,MID(CO44,2,1),IF(LEN(CO44)=5,LEFT(CO44),""))</f>
        <v/>
      </c>
      <c r="AH44" s="243"/>
      <c r="AI44" s="243" t="str">
        <f t="shared" ref="AI44:AI54" si="14">IF(LEN(CO44)=6,MID(CO44,3,1),IF(LEN(CO44)=5,MID(CO44,2,1),IF(LEN(CO44)=4,LEFT(CO44),"")))</f>
        <v/>
      </c>
      <c r="AJ44" s="243"/>
      <c r="AK44" s="243" t="str">
        <f t="shared" ref="AK44:AK54" si="15">IF(LEN(CO44)=6,MID(CO44,4,1),IF(LEN(CO44)=5,MID(CO44,3,1),IF(LEN(CO44)=4,MID(CO44,2,1),IF(LEN(CO44)=3,LEFT(CO44),""))))</f>
        <v/>
      </c>
      <c r="AL44" s="243"/>
      <c r="AM44" s="243" t="str">
        <f t="shared" ref="AM44:AM54" si="16">IF(LEN(CO44)=6,MID(CO44,5,1),IF(LEN(CO44)=5,MID(CO44,4,1),IF(LEN(CO44)=4,MID(CO44,3,1),IF(LEN(CO44)=3,MID(CO44,2,1),IF(LEN(CO44)=2,LEFT(CO44),"")))))</f>
        <v/>
      </c>
      <c r="AN44" s="243"/>
      <c r="AO44" s="243" t="str">
        <f t="shared" ref="AO44:AO54" si="17">RIGHT(CO44)</f>
        <v>0</v>
      </c>
      <c r="AP44" s="244"/>
      <c r="AQ44" s="239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1"/>
      <c r="BC44" s="245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6"/>
      <c r="BO44" s="224" t="str">
        <f>IF(LEN(CV44)=6,LEFT(CV44),"")</f>
        <v/>
      </c>
      <c r="BP44" s="225"/>
      <c r="BQ44" s="225" t="str">
        <f>IF(LEN(CV44)=6,MID(CV44,2,1),IF(LEN(CV44)=5,LEFT(CV44),""))</f>
        <v/>
      </c>
      <c r="BR44" s="225"/>
      <c r="BS44" s="225" t="str">
        <f>IF(LEN(CV44)=6,MID(CV44,3,1),IF(LEN(CV44)=5,MID(CV44,2,1),IF(LEN(CV44)=4,LEFT(CV44),"")))</f>
        <v/>
      </c>
      <c r="BT44" s="225"/>
      <c r="BU44" s="225" t="str">
        <f>IF(LEN(CV44)=6,MID(CV44,4,1),IF(LEN(CV44)=5,MID(CV44,3,1),IF(LEN(CV44)=4,MID(CV44,2,1),IF(LEN(CV44)=3,LEFT(CV44),""))))</f>
        <v/>
      </c>
      <c r="BV44" s="225"/>
      <c r="BW44" s="225" t="str">
        <f>IF(LEN(CV44)=6,MID(CV44,5,1),IF(LEN(CV44)=5,MID(CV44,4,1),IF(LEN(CV44)=4,MID(CV44,3,1),IF(LEN(CV44)=3,MID(CV44,2,1),IF(LEN(CV44)=2,LEFT(CV44),"")))))</f>
        <v/>
      </c>
      <c r="BX44" s="225"/>
      <c r="BY44" s="225" t="str">
        <f>RIGHT(CV44)</f>
        <v>0</v>
      </c>
      <c r="BZ44" s="226"/>
      <c r="CA44" s="17"/>
      <c r="CB44" s="18"/>
      <c r="CC44" s="17"/>
      <c r="CD44" s="17"/>
      <c r="CE44" s="17"/>
      <c r="CF44" s="17"/>
      <c r="CG44" s="17"/>
      <c r="CH44" s="247">
        <f>IF(CH43="","",ROUNDDOWN(CH42*CH43,0))</f>
        <v>0</v>
      </c>
      <c r="CI44" s="248"/>
      <c r="CJ44" s="248"/>
      <c r="CK44" s="248"/>
      <c r="CL44" s="248"/>
      <c r="CM44" s="248"/>
      <c r="CN44" s="249"/>
      <c r="CO44" s="225">
        <f>IF(CO43="","",ROUNDDOWN(CO42*CO43,0))</f>
        <v>0</v>
      </c>
      <c r="CP44" s="225"/>
      <c r="CQ44" s="225"/>
      <c r="CR44" s="225"/>
      <c r="CS44" s="225"/>
      <c r="CT44" s="225"/>
      <c r="CU44" s="225"/>
      <c r="CV44" s="112">
        <f>IF(CH43="","",SUM(CH44:CU44))</f>
        <v>0</v>
      </c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4"/>
    </row>
    <row r="45" spans="1:115" s="2" customFormat="1" ht="16.5" customHeight="1" x14ac:dyDescent="0.15">
      <c r="A45" s="17"/>
      <c r="B45" s="16"/>
      <c r="C45" s="17"/>
      <c r="D45" s="131"/>
      <c r="E45" s="132"/>
      <c r="F45" s="250" t="s">
        <v>61</v>
      </c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2"/>
      <c r="S45" s="253" t="str">
        <f t="shared" ref="S45:S54" si="18">IF(LEN(CH45)=6,LEFT(CH45),"")</f>
        <v/>
      </c>
      <c r="T45" s="254"/>
      <c r="U45" s="254" t="str">
        <f t="shared" si="7"/>
        <v/>
      </c>
      <c r="V45" s="254"/>
      <c r="W45" s="254" t="str">
        <f t="shared" si="8"/>
        <v/>
      </c>
      <c r="X45" s="254"/>
      <c r="Y45" s="254" t="str">
        <f t="shared" si="9"/>
        <v/>
      </c>
      <c r="Z45" s="254"/>
      <c r="AA45" s="254" t="str">
        <f t="shared" si="10"/>
        <v/>
      </c>
      <c r="AB45" s="254"/>
      <c r="AC45" s="254" t="str">
        <f>RIGHT(CH45)</f>
        <v>0</v>
      </c>
      <c r="AD45" s="255"/>
      <c r="AE45" s="256" t="str">
        <f>IF(LEN(CO45)=6,LEFT(CO45),"")</f>
        <v/>
      </c>
      <c r="AF45" s="257"/>
      <c r="AG45" s="257" t="str">
        <f t="shared" si="13"/>
        <v/>
      </c>
      <c r="AH45" s="257"/>
      <c r="AI45" s="257" t="str">
        <f t="shared" si="14"/>
        <v/>
      </c>
      <c r="AJ45" s="257"/>
      <c r="AK45" s="257" t="str">
        <f t="shared" si="15"/>
        <v/>
      </c>
      <c r="AL45" s="257"/>
      <c r="AM45" s="257" t="str">
        <f t="shared" si="16"/>
        <v/>
      </c>
      <c r="AN45" s="257"/>
      <c r="AO45" s="257" t="str">
        <f t="shared" si="17"/>
        <v>0</v>
      </c>
      <c r="AP45" s="258"/>
      <c r="AQ45" s="200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2"/>
      <c r="BC45" s="203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6"/>
      <c r="BO45" s="259"/>
      <c r="BP45" s="260"/>
      <c r="BQ45" s="261"/>
      <c r="BR45" s="260"/>
      <c r="BS45" s="260"/>
      <c r="BT45" s="260"/>
      <c r="BU45" s="260"/>
      <c r="BV45" s="260"/>
      <c r="BW45" s="260"/>
      <c r="BX45" s="260"/>
      <c r="BY45" s="261"/>
      <c r="BZ45" s="262"/>
      <c r="CA45" s="17"/>
      <c r="CB45" s="18"/>
      <c r="CC45" s="17"/>
      <c r="CD45" s="17"/>
      <c r="CE45" s="17"/>
      <c r="CF45" s="17"/>
      <c r="CG45" s="17"/>
      <c r="CH45" s="112">
        <f>IF(CH44="","",ROUNDDOWN(CH44*(10/100),0))</f>
        <v>0</v>
      </c>
      <c r="CI45" s="113"/>
      <c r="CJ45" s="113"/>
      <c r="CK45" s="113"/>
      <c r="CL45" s="113"/>
      <c r="CM45" s="113"/>
      <c r="CN45" s="114"/>
      <c r="CO45" s="112">
        <f>IF(CO43="","",0)</f>
        <v>0</v>
      </c>
      <c r="CP45" s="113"/>
      <c r="CQ45" s="113"/>
      <c r="CR45" s="113"/>
      <c r="CS45" s="113"/>
      <c r="CT45" s="113"/>
      <c r="CU45" s="114"/>
      <c r="CV45" s="231"/>
      <c r="CW45" s="235"/>
      <c r="CX45" s="235"/>
      <c r="CY45" s="235"/>
      <c r="CZ45" s="235"/>
      <c r="DA45" s="235"/>
      <c r="DB45" s="235"/>
      <c r="DC45" s="235"/>
      <c r="DD45" s="235"/>
      <c r="DE45" s="235"/>
      <c r="DF45" s="235"/>
      <c r="DG45" s="235"/>
      <c r="DH45" s="235"/>
      <c r="DI45" s="235"/>
      <c r="DJ45" s="235"/>
      <c r="DK45" s="233"/>
    </row>
    <row r="46" spans="1:115" s="2" customFormat="1" ht="16.5" customHeight="1" x14ac:dyDescent="0.15">
      <c r="A46" s="17"/>
      <c r="B46" s="16"/>
      <c r="C46" s="17"/>
      <c r="D46" s="131"/>
      <c r="E46" s="132"/>
      <c r="F46" s="263" t="s">
        <v>31</v>
      </c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5"/>
      <c r="S46" s="239" t="str">
        <f t="shared" si="18"/>
        <v/>
      </c>
      <c r="T46" s="240"/>
      <c r="U46" s="240" t="str">
        <f t="shared" si="7"/>
        <v/>
      </c>
      <c r="V46" s="240"/>
      <c r="W46" s="240" t="str">
        <f t="shared" si="8"/>
        <v/>
      </c>
      <c r="X46" s="240"/>
      <c r="Y46" s="240" t="str">
        <f t="shared" si="9"/>
        <v/>
      </c>
      <c r="Z46" s="240"/>
      <c r="AA46" s="240" t="str">
        <f t="shared" si="10"/>
        <v/>
      </c>
      <c r="AB46" s="240"/>
      <c r="AC46" s="240" t="str">
        <f t="shared" si="11"/>
        <v>0</v>
      </c>
      <c r="AD46" s="241"/>
      <c r="AE46" s="224" t="str">
        <f t="shared" si="12"/>
        <v/>
      </c>
      <c r="AF46" s="225"/>
      <c r="AG46" s="225" t="str">
        <f t="shared" si="13"/>
        <v/>
      </c>
      <c r="AH46" s="225"/>
      <c r="AI46" s="225" t="str">
        <f t="shared" si="14"/>
        <v/>
      </c>
      <c r="AJ46" s="225"/>
      <c r="AK46" s="225" t="str">
        <f t="shared" si="15"/>
        <v/>
      </c>
      <c r="AL46" s="225"/>
      <c r="AM46" s="225" t="str">
        <f t="shared" si="16"/>
        <v/>
      </c>
      <c r="AN46" s="225"/>
      <c r="AO46" s="225" t="str">
        <f t="shared" si="17"/>
        <v>0</v>
      </c>
      <c r="AP46" s="226"/>
      <c r="AQ46" s="266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8"/>
      <c r="BC46" s="269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70"/>
      <c r="BO46" s="230"/>
      <c r="BP46" s="232"/>
      <c r="BQ46" s="233"/>
      <c r="BR46" s="232"/>
      <c r="BS46" s="232"/>
      <c r="BT46" s="232"/>
      <c r="BU46" s="232"/>
      <c r="BV46" s="232"/>
      <c r="BW46" s="232"/>
      <c r="BX46" s="232"/>
      <c r="BY46" s="233"/>
      <c r="BZ46" s="271"/>
      <c r="CA46" s="17"/>
      <c r="CB46" s="18"/>
      <c r="CC46" s="17"/>
      <c r="CD46" s="17"/>
      <c r="CE46" s="17"/>
      <c r="CF46" s="17"/>
      <c r="CG46" s="17"/>
      <c r="CH46" s="112">
        <f>IF(CH43="","",ROUNDDOWN(CH44*(10/100),0))</f>
        <v>0</v>
      </c>
      <c r="CI46" s="113"/>
      <c r="CJ46" s="113"/>
      <c r="CK46" s="113"/>
      <c r="CL46" s="113"/>
      <c r="CM46" s="113"/>
      <c r="CN46" s="114"/>
      <c r="CO46" s="112">
        <f>IF(CO43="","",0)</f>
        <v>0</v>
      </c>
      <c r="CP46" s="113"/>
      <c r="CQ46" s="113"/>
      <c r="CR46" s="113"/>
      <c r="CS46" s="113"/>
      <c r="CT46" s="113"/>
      <c r="CU46" s="114"/>
      <c r="CV46" s="231"/>
      <c r="CW46" s="235"/>
      <c r="CX46" s="235"/>
      <c r="CY46" s="235"/>
      <c r="CZ46" s="235"/>
      <c r="DA46" s="235"/>
      <c r="DB46" s="235"/>
      <c r="DC46" s="235"/>
      <c r="DD46" s="235"/>
      <c r="DE46" s="235"/>
      <c r="DF46" s="235"/>
      <c r="DG46" s="235"/>
      <c r="DH46" s="235"/>
      <c r="DI46" s="235"/>
      <c r="DJ46" s="235"/>
      <c r="DK46" s="233"/>
    </row>
    <row r="47" spans="1:115" s="2" customFormat="1" ht="16.5" customHeight="1" thickBot="1" x14ac:dyDescent="0.2">
      <c r="A47" s="17"/>
      <c r="B47" s="16"/>
      <c r="C47" s="17"/>
      <c r="D47" s="131"/>
      <c r="E47" s="132"/>
      <c r="F47" s="272" t="s">
        <v>32</v>
      </c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4"/>
      <c r="S47" s="242" t="e">
        <f t="shared" si="18"/>
        <v>#VALUE!</v>
      </c>
      <c r="T47" s="243"/>
      <c r="U47" s="243" t="e">
        <f t="shared" si="7"/>
        <v>#VALUE!</v>
      </c>
      <c r="V47" s="243"/>
      <c r="W47" s="243" t="e">
        <f t="shared" si="8"/>
        <v>#VALUE!</v>
      </c>
      <c r="X47" s="243"/>
      <c r="Y47" s="243" t="e">
        <f t="shared" si="9"/>
        <v>#VALUE!</v>
      </c>
      <c r="Z47" s="243"/>
      <c r="AA47" s="243" t="e">
        <f t="shared" si="10"/>
        <v>#VALUE!</v>
      </c>
      <c r="AB47" s="243"/>
      <c r="AC47" s="243" t="e">
        <f t="shared" si="11"/>
        <v>#VALUE!</v>
      </c>
      <c r="AD47" s="244"/>
      <c r="AE47" s="242" t="str">
        <f t="shared" si="12"/>
        <v/>
      </c>
      <c r="AF47" s="243"/>
      <c r="AG47" s="243" t="str">
        <f t="shared" si="13"/>
        <v/>
      </c>
      <c r="AH47" s="243"/>
      <c r="AI47" s="243" t="str">
        <f t="shared" si="14"/>
        <v/>
      </c>
      <c r="AJ47" s="243"/>
      <c r="AK47" s="243" t="str">
        <f t="shared" si="15"/>
        <v/>
      </c>
      <c r="AL47" s="243"/>
      <c r="AM47" s="243" t="str">
        <f t="shared" si="16"/>
        <v/>
      </c>
      <c r="AN47" s="243"/>
      <c r="AO47" s="243" t="str">
        <f t="shared" si="17"/>
        <v>0</v>
      </c>
      <c r="AP47" s="244"/>
      <c r="AQ47" s="192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190"/>
      <c r="BC47" s="1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196"/>
      <c r="BO47" s="224" t="e">
        <f>IF(LEN(CV47)=6,LEFT(CV47),"")</f>
        <v>#VALUE!</v>
      </c>
      <c r="BP47" s="225"/>
      <c r="BQ47" s="225" t="e">
        <f>IF(LEN(CV47)=6,MID(CV47,2,1),IF(LEN(CV47)=5,LEFT(CV47),""))</f>
        <v>#VALUE!</v>
      </c>
      <c r="BR47" s="225"/>
      <c r="BS47" s="225" t="e">
        <f>IF(LEN(CV47)=6,MID(CV47,3,1),IF(LEN(CV47)=5,MID(CV47,2,1),IF(LEN(CV47)=4,LEFT(CV47),"")))</f>
        <v>#VALUE!</v>
      </c>
      <c r="BT47" s="225"/>
      <c r="BU47" s="225" t="e">
        <f>IF(LEN(CV47)=6,MID(CV47,4,1),IF(LEN(CV47)=5,MID(CV47,3,1),IF(LEN(CV47)=4,MID(CV47,2,1),IF(LEN(CV47)=3,LEFT(CV47),""))))</f>
        <v>#VALUE!</v>
      </c>
      <c r="BV47" s="225"/>
      <c r="BW47" s="225" t="e">
        <f>IF(LEN(CV47)=6,MID(CV47,5,1),IF(LEN(CV47)=5,MID(CV47,4,1),IF(LEN(CV47)=4,MID(CV47,3,1),IF(LEN(CV47)=3,MID(CV47,2,1),IF(LEN(CV47)=2,LEFT(CV47),"")))))</f>
        <v>#VALUE!</v>
      </c>
      <c r="BX47" s="225"/>
      <c r="BY47" s="225" t="e">
        <f>RIGHT(CV47)</f>
        <v>#VALUE!</v>
      </c>
      <c r="BZ47" s="226"/>
      <c r="CA47" s="17"/>
      <c r="CB47" s="18"/>
      <c r="CC47" s="17"/>
      <c r="CD47" s="17"/>
      <c r="CE47" s="17"/>
      <c r="CF47" s="17"/>
      <c r="CG47" s="17"/>
      <c r="CH47" s="112" t="e">
        <f>IF(CH43="","",IF(CH46&gt;DF17*1,DF17*1,CH46))</f>
        <v>#VALUE!</v>
      </c>
      <c r="CI47" s="113"/>
      <c r="CJ47" s="113"/>
      <c r="CK47" s="113"/>
      <c r="CL47" s="113"/>
      <c r="CM47" s="113"/>
      <c r="CN47" s="114"/>
      <c r="CO47" s="112">
        <f>IF(CO43="","",0)</f>
        <v>0</v>
      </c>
      <c r="CP47" s="113"/>
      <c r="CQ47" s="113"/>
      <c r="CR47" s="113"/>
      <c r="CS47" s="113"/>
      <c r="CT47" s="113"/>
      <c r="CU47" s="114"/>
      <c r="CV47" s="112" t="e">
        <f>IF(CH43="","",SUM(CH47:CU47))</f>
        <v>#VALUE!</v>
      </c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4"/>
    </row>
    <row r="48" spans="1:115" s="2" customFormat="1" ht="16.5" customHeight="1" x14ac:dyDescent="0.15">
      <c r="A48" s="17"/>
      <c r="B48" s="16"/>
      <c r="C48" s="17"/>
      <c r="D48" s="131"/>
      <c r="E48" s="132"/>
      <c r="F48" s="275" t="s">
        <v>33</v>
      </c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7"/>
      <c r="S48" s="256" t="str">
        <f t="shared" si="18"/>
        <v/>
      </c>
      <c r="T48" s="257"/>
      <c r="U48" s="257" t="str">
        <f t="shared" si="7"/>
        <v/>
      </c>
      <c r="V48" s="257"/>
      <c r="W48" s="257" t="str">
        <f t="shared" si="8"/>
        <v/>
      </c>
      <c r="X48" s="257"/>
      <c r="Y48" s="257" t="str">
        <f t="shared" si="9"/>
        <v/>
      </c>
      <c r="Z48" s="257"/>
      <c r="AA48" s="257" t="str">
        <f t="shared" si="10"/>
        <v/>
      </c>
      <c r="AB48" s="257"/>
      <c r="AC48" s="257" t="str">
        <f t="shared" si="11"/>
        <v/>
      </c>
      <c r="AD48" s="258"/>
      <c r="AE48" s="256" t="str">
        <f t="shared" si="12"/>
        <v/>
      </c>
      <c r="AF48" s="257"/>
      <c r="AG48" s="257" t="str">
        <f t="shared" si="13"/>
        <v/>
      </c>
      <c r="AH48" s="257"/>
      <c r="AI48" s="257" t="str">
        <f t="shared" si="14"/>
        <v/>
      </c>
      <c r="AJ48" s="257"/>
      <c r="AK48" s="257" t="str">
        <f t="shared" si="15"/>
        <v/>
      </c>
      <c r="AL48" s="257"/>
      <c r="AM48" s="257" t="str">
        <f t="shared" si="16"/>
        <v/>
      </c>
      <c r="AN48" s="257"/>
      <c r="AO48" s="257" t="str">
        <f t="shared" si="17"/>
        <v/>
      </c>
      <c r="AP48" s="258"/>
      <c r="AQ48" s="278"/>
      <c r="AR48" s="279"/>
      <c r="AS48" s="279"/>
      <c r="AT48" s="279"/>
      <c r="AU48" s="279"/>
      <c r="AV48" s="279"/>
      <c r="AW48" s="279"/>
      <c r="AX48" s="279"/>
      <c r="AY48" s="279"/>
      <c r="AZ48" s="279"/>
      <c r="BA48" s="279"/>
      <c r="BB48" s="280"/>
      <c r="BC48" s="281"/>
      <c r="BD48" s="279"/>
      <c r="BE48" s="279"/>
      <c r="BF48" s="279"/>
      <c r="BG48" s="279"/>
      <c r="BH48" s="279"/>
      <c r="BI48" s="279"/>
      <c r="BJ48" s="279"/>
      <c r="BK48" s="279"/>
      <c r="BL48" s="279"/>
      <c r="BM48" s="279"/>
      <c r="BN48" s="282"/>
      <c r="BO48" s="278"/>
      <c r="BP48" s="279"/>
      <c r="BQ48" s="279"/>
      <c r="BR48" s="279"/>
      <c r="BS48" s="279"/>
      <c r="BT48" s="279"/>
      <c r="BU48" s="279"/>
      <c r="BV48" s="279"/>
      <c r="BW48" s="279"/>
      <c r="BX48" s="279"/>
      <c r="BY48" s="279"/>
      <c r="BZ48" s="280"/>
      <c r="CA48" s="17"/>
      <c r="CB48" s="18"/>
      <c r="CC48" s="17"/>
      <c r="CD48" s="17"/>
      <c r="CE48" s="17"/>
      <c r="CF48" s="17"/>
      <c r="CG48" s="17"/>
      <c r="CH48" s="231"/>
      <c r="CI48" s="235"/>
      <c r="CJ48" s="235"/>
      <c r="CK48" s="235"/>
      <c r="CL48" s="235"/>
      <c r="CM48" s="235"/>
      <c r="CN48" s="233"/>
      <c r="CO48" s="231"/>
      <c r="CP48" s="235"/>
      <c r="CQ48" s="235"/>
      <c r="CR48" s="235"/>
      <c r="CS48" s="235"/>
      <c r="CT48" s="235"/>
      <c r="CU48" s="235"/>
      <c r="CV48" s="235"/>
      <c r="CW48" s="235"/>
      <c r="CX48" s="235"/>
      <c r="CY48" s="235"/>
      <c r="CZ48" s="235"/>
      <c r="DA48" s="235"/>
      <c r="DB48" s="235"/>
      <c r="DC48" s="235"/>
      <c r="DD48" s="235"/>
      <c r="DE48" s="235"/>
      <c r="DF48" s="235"/>
      <c r="DG48" s="235"/>
      <c r="DH48" s="235"/>
      <c r="DI48" s="235"/>
      <c r="DJ48" s="235"/>
      <c r="DK48" s="233"/>
    </row>
    <row r="49" spans="1:115" s="2" customFormat="1" ht="16.5" customHeight="1" thickBot="1" x14ac:dyDescent="0.2">
      <c r="A49" s="17"/>
      <c r="B49" s="16"/>
      <c r="C49" s="17"/>
      <c r="D49" s="131"/>
      <c r="E49" s="132"/>
      <c r="F49" s="283" t="s">
        <v>34</v>
      </c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5"/>
      <c r="S49" s="286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8"/>
      <c r="AE49" s="242" t="str">
        <f t="shared" si="12"/>
        <v/>
      </c>
      <c r="AF49" s="243"/>
      <c r="AG49" s="243" t="str">
        <f t="shared" si="13"/>
        <v/>
      </c>
      <c r="AH49" s="243"/>
      <c r="AI49" s="243" t="str">
        <f t="shared" si="14"/>
        <v/>
      </c>
      <c r="AJ49" s="243"/>
      <c r="AK49" s="243" t="str">
        <f t="shared" si="15"/>
        <v/>
      </c>
      <c r="AL49" s="243"/>
      <c r="AM49" s="243" t="str">
        <f t="shared" si="16"/>
        <v/>
      </c>
      <c r="AN49" s="243"/>
      <c r="AO49" s="243" t="str">
        <f t="shared" si="17"/>
        <v/>
      </c>
      <c r="AP49" s="244"/>
      <c r="AQ49" s="289"/>
      <c r="AR49" s="290"/>
      <c r="AS49" s="291"/>
      <c r="AT49" s="290"/>
      <c r="AU49" s="291"/>
      <c r="AV49" s="290"/>
      <c r="AW49" s="291"/>
      <c r="AX49" s="290"/>
      <c r="AY49" s="291"/>
      <c r="AZ49" s="290"/>
      <c r="BA49" s="291"/>
      <c r="BB49" s="292"/>
      <c r="BC49" s="289"/>
      <c r="BD49" s="290"/>
      <c r="BE49" s="291"/>
      <c r="BF49" s="290"/>
      <c r="BG49" s="291"/>
      <c r="BH49" s="290"/>
      <c r="BI49" s="291"/>
      <c r="BJ49" s="290"/>
      <c r="BK49" s="291"/>
      <c r="BL49" s="290"/>
      <c r="BM49" s="291"/>
      <c r="BN49" s="292"/>
      <c r="BO49" s="289"/>
      <c r="BP49" s="290"/>
      <c r="BQ49" s="291"/>
      <c r="BR49" s="290"/>
      <c r="BS49" s="291"/>
      <c r="BT49" s="290"/>
      <c r="BU49" s="291"/>
      <c r="BV49" s="290"/>
      <c r="BW49" s="291"/>
      <c r="BX49" s="290"/>
      <c r="BY49" s="291"/>
      <c r="BZ49" s="292"/>
      <c r="CA49" s="17"/>
      <c r="CB49" s="18"/>
      <c r="CC49" s="17"/>
      <c r="CD49" s="17"/>
      <c r="CE49" s="17"/>
      <c r="CF49" s="17"/>
      <c r="CG49" s="17"/>
      <c r="CH49" s="112" t="str">
        <f>IF(AC49="","",(CONCATENATE(S49,U49,W49,Y49,AA49,AC49))*1)</f>
        <v/>
      </c>
      <c r="CI49" s="113"/>
      <c r="CJ49" s="113"/>
      <c r="CK49" s="113"/>
      <c r="CL49" s="113"/>
      <c r="CM49" s="113"/>
      <c r="CN49" s="114"/>
      <c r="CO49" s="231"/>
      <c r="CP49" s="235"/>
      <c r="CQ49" s="235"/>
      <c r="CR49" s="235"/>
      <c r="CS49" s="235"/>
      <c r="CT49" s="235"/>
      <c r="CU49" s="235"/>
      <c r="CV49" s="235"/>
      <c r="CW49" s="235"/>
      <c r="CX49" s="235"/>
      <c r="CY49" s="235"/>
      <c r="CZ49" s="235"/>
      <c r="DA49" s="235"/>
      <c r="DB49" s="235"/>
      <c r="DC49" s="235"/>
      <c r="DD49" s="235"/>
      <c r="DE49" s="235"/>
      <c r="DF49" s="235"/>
      <c r="DG49" s="235"/>
      <c r="DH49" s="235"/>
      <c r="DI49" s="235"/>
      <c r="DJ49" s="235"/>
      <c r="DK49" s="233"/>
    </row>
    <row r="50" spans="1:115" s="2" customFormat="1" ht="16.5" customHeight="1" thickBot="1" x14ac:dyDescent="0.2">
      <c r="A50" s="17"/>
      <c r="B50" s="16"/>
      <c r="C50" s="17"/>
      <c r="D50" s="131"/>
      <c r="E50" s="132"/>
      <c r="F50" s="293" t="s">
        <v>55</v>
      </c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5"/>
      <c r="S50" s="242" t="e">
        <f t="shared" si="18"/>
        <v>#VALUE!</v>
      </c>
      <c r="T50" s="243"/>
      <c r="U50" s="243" t="e">
        <f>IF(LEN(CH50)=6,MID(CH50,2,1),IF(LEN(CH50)=5,LEFT(CH50),""))</f>
        <v>#VALUE!</v>
      </c>
      <c r="V50" s="243"/>
      <c r="W50" s="243" t="e">
        <f t="shared" si="8"/>
        <v>#VALUE!</v>
      </c>
      <c r="X50" s="243"/>
      <c r="Y50" s="243" t="e">
        <f t="shared" si="9"/>
        <v>#VALUE!</v>
      </c>
      <c r="Z50" s="243"/>
      <c r="AA50" s="243" t="e">
        <f t="shared" si="10"/>
        <v>#VALUE!</v>
      </c>
      <c r="AB50" s="243"/>
      <c r="AC50" s="243" t="e">
        <f t="shared" si="11"/>
        <v>#VALUE!</v>
      </c>
      <c r="AD50" s="244"/>
      <c r="AE50" s="242" t="str">
        <f t="shared" si="12"/>
        <v/>
      </c>
      <c r="AF50" s="243"/>
      <c r="AG50" s="243" t="str">
        <f t="shared" si="13"/>
        <v/>
      </c>
      <c r="AH50" s="243"/>
      <c r="AI50" s="243" t="str">
        <f t="shared" si="14"/>
        <v/>
      </c>
      <c r="AJ50" s="243"/>
      <c r="AK50" s="243" t="str">
        <f t="shared" si="15"/>
        <v/>
      </c>
      <c r="AL50" s="243"/>
      <c r="AM50" s="243" t="str">
        <f t="shared" si="16"/>
        <v/>
      </c>
      <c r="AN50" s="243"/>
      <c r="AO50" s="243" t="str">
        <f t="shared" si="17"/>
        <v>0</v>
      </c>
      <c r="AP50" s="244"/>
      <c r="AQ50" s="296"/>
      <c r="AR50" s="297"/>
      <c r="AS50" s="298"/>
      <c r="AT50" s="297"/>
      <c r="AU50" s="298"/>
      <c r="AV50" s="297"/>
      <c r="AW50" s="298"/>
      <c r="AX50" s="297"/>
      <c r="AY50" s="298"/>
      <c r="AZ50" s="297"/>
      <c r="BA50" s="298"/>
      <c r="BB50" s="296"/>
      <c r="BC50" s="299"/>
      <c r="BD50" s="297"/>
      <c r="BE50" s="298"/>
      <c r="BF50" s="297"/>
      <c r="BG50" s="298"/>
      <c r="BH50" s="297"/>
      <c r="BI50" s="298"/>
      <c r="BJ50" s="297"/>
      <c r="BK50" s="298"/>
      <c r="BL50" s="297"/>
      <c r="BM50" s="298"/>
      <c r="BN50" s="300"/>
      <c r="BO50" s="301" t="e">
        <f>IF(LEN(CV50)=6,LEFT(CV50),"")</f>
        <v>#VALUE!</v>
      </c>
      <c r="BP50" s="302"/>
      <c r="BQ50" s="302" t="e">
        <f>IF(LEN(CV50)=6,MID(CV50,2,1),IF(LEN(CV50)=5,LEFT(CV50),""))</f>
        <v>#VALUE!</v>
      </c>
      <c r="BR50" s="302"/>
      <c r="BS50" s="302" t="e">
        <f>IF(LEN(CV50)=6,MID(CV50,3,1),IF(LEN(CV50)=5,MID(CV50,2,1),IF(LEN(CV50)=4,LEFT(CV50),"")))</f>
        <v>#VALUE!</v>
      </c>
      <c r="BT50" s="302"/>
      <c r="BU50" s="302" t="e">
        <f>IF(LEN(CV50)=6,MID(CV50,4,1),IF(LEN(CV50)=5,MID(CV50,3,1),IF(LEN(CV50)=4,MID(CV50,2,1),IF(LEN(CV50)=3,LEFT(CV50),""))))</f>
        <v>#VALUE!</v>
      </c>
      <c r="BV50" s="302"/>
      <c r="BW50" s="302" t="e">
        <f>IF(LEN(CV50)=6,MID(CV50,5,1),IF(LEN(CV50)=5,MID(CV50,4,1),IF(LEN(CV50)=4,MID(CV50,3,1),IF(LEN(CV50)=3,MID(CV50,2,1),IF(LEN(CV50)=2,LEFT(CV50),"")))))</f>
        <v>#VALUE!</v>
      </c>
      <c r="BX50" s="302"/>
      <c r="BY50" s="302" t="e">
        <f>RIGHT(CV50)</f>
        <v>#VALUE!</v>
      </c>
      <c r="BZ50" s="303"/>
      <c r="CA50" s="17"/>
      <c r="CB50" s="18"/>
      <c r="CC50" s="17"/>
      <c r="CD50" s="17"/>
      <c r="CE50" s="17"/>
      <c r="CF50" s="17"/>
      <c r="CG50" s="17"/>
      <c r="CH50" s="112" t="e">
        <f>IF(CH49="",CH47,IF(CH47&gt;CH49,CH49,CH47))</f>
        <v>#VALUE!</v>
      </c>
      <c r="CI50" s="113"/>
      <c r="CJ50" s="113"/>
      <c r="CK50" s="113"/>
      <c r="CL50" s="113"/>
      <c r="CM50" s="113"/>
      <c r="CN50" s="114"/>
      <c r="CO50" s="112">
        <f>IF(CO43="","",0)</f>
        <v>0</v>
      </c>
      <c r="CP50" s="113"/>
      <c r="CQ50" s="113"/>
      <c r="CR50" s="113"/>
      <c r="CS50" s="113"/>
      <c r="CT50" s="113"/>
      <c r="CU50" s="114"/>
      <c r="CV50" s="112" t="e">
        <f>IF(CH43="","",SUM(CH50:CU50))</f>
        <v>#VALUE!</v>
      </c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4"/>
    </row>
    <row r="51" spans="1:115" s="2" customFormat="1" ht="16.5" customHeight="1" x14ac:dyDescent="0.15">
      <c r="A51" s="17"/>
      <c r="B51" s="16"/>
      <c r="C51" s="17"/>
      <c r="D51" s="131"/>
      <c r="E51" s="132"/>
      <c r="F51" s="304" t="s">
        <v>30</v>
      </c>
      <c r="G51" s="305"/>
      <c r="H51" s="306"/>
      <c r="I51" s="64" t="s">
        <v>62</v>
      </c>
      <c r="J51" s="64"/>
      <c r="K51" s="64"/>
      <c r="L51" s="64"/>
      <c r="M51" s="64"/>
      <c r="N51" s="64"/>
      <c r="O51" s="64"/>
      <c r="P51" s="64"/>
      <c r="Q51" s="64"/>
      <c r="R51" s="310"/>
      <c r="S51" s="311" t="e">
        <f t="shared" si="18"/>
        <v>#VALUE!</v>
      </c>
      <c r="T51" s="312"/>
      <c r="U51" s="312" t="e">
        <f t="shared" si="7"/>
        <v>#VALUE!</v>
      </c>
      <c r="V51" s="312"/>
      <c r="W51" s="312" t="e">
        <f t="shared" si="8"/>
        <v>#VALUE!</v>
      </c>
      <c r="X51" s="312"/>
      <c r="Y51" s="312" t="e">
        <f t="shared" si="9"/>
        <v>#VALUE!</v>
      </c>
      <c r="Z51" s="312"/>
      <c r="AA51" s="312" t="e">
        <f t="shared" si="10"/>
        <v>#VALUE!</v>
      </c>
      <c r="AB51" s="312"/>
      <c r="AC51" s="312" t="e">
        <f t="shared" si="11"/>
        <v>#VALUE!</v>
      </c>
      <c r="AD51" s="313"/>
      <c r="AE51" s="314" t="str">
        <f t="shared" si="12"/>
        <v/>
      </c>
      <c r="AF51" s="315"/>
      <c r="AG51" s="315" t="str">
        <f t="shared" si="13"/>
        <v/>
      </c>
      <c r="AH51" s="315"/>
      <c r="AI51" s="315" t="str">
        <f t="shared" si="14"/>
        <v/>
      </c>
      <c r="AJ51" s="315"/>
      <c r="AK51" s="315" t="str">
        <f t="shared" si="15"/>
        <v/>
      </c>
      <c r="AL51" s="315"/>
      <c r="AM51" s="315" t="str">
        <f t="shared" si="16"/>
        <v/>
      </c>
      <c r="AN51" s="315"/>
      <c r="AO51" s="315" t="str">
        <f t="shared" si="17"/>
        <v>0</v>
      </c>
      <c r="AP51" s="316"/>
      <c r="AQ51" s="19"/>
      <c r="AR51" s="20"/>
      <c r="AS51" s="21"/>
      <c r="AT51" s="20"/>
      <c r="AU51" s="21"/>
      <c r="AV51" s="20"/>
      <c r="AW51" s="21"/>
      <c r="AX51" s="20"/>
      <c r="AY51" s="21"/>
      <c r="AZ51" s="20"/>
      <c r="BA51" s="21"/>
      <c r="BB51" s="22"/>
      <c r="BC51" s="19"/>
      <c r="BD51" s="20"/>
      <c r="BE51" s="21"/>
      <c r="BF51" s="20"/>
      <c r="BG51" s="21"/>
      <c r="BH51" s="20"/>
      <c r="BI51" s="21"/>
      <c r="BJ51" s="20"/>
      <c r="BK51" s="21"/>
      <c r="BL51" s="20"/>
      <c r="BM51" s="21"/>
      <c r="BN51" s="22"/>
      <c r="BO51" s="314" t="e">
        <f>IF(LEN(CV51)=6,LEFT(CV51),"")</f>
        <v>#VALUE!</v>
      </c>
      <c r="BP51" s="315"/>
      <c r="BQ51" s="315" t="e">
        <f>IF(LEN(CV51)=6,MID(CV51,2,1),IF(LEN(CV51)=5,LEFT(CV51),""))</f>
        <v>#VALUE!</v>
      </c>
      <c r="BR51" s="315"/>
      <c r="BS51" s="315" t="e">
        <f>IF(LEN(CV51)=6,MID(CV51,3,1),IF(LEN(CV51)=5,MID(CV51,2,1),IF(LEN(CV51)=4,LEFT(CV51),"")))</f>
        <v>#VALUE!</v>
      </c>
      <c r="BT51" s="315"/>
      <c r="BU51" s="315" t="e">
        <f>IF(LEN(CV51)=6,MID(CV51,4,1),IF(LEN(CV51)=5,MID(CV51,3,1),IF(LEN(CV51)=4,MID(CV51,2,1),IF(LEN(CV51)=3,LEFT(CV51),""))))</f>
        <v>#VALUE!</v>
      </c>
      <c r="BV51" s="315"/>
      <c r="BW51" s="315" t="e">
        <f>IF(LEN(CV51)=6,MID(CV51,5,1),IF(LEN(CV51)=5,MID(CV51,4,1),IF(LEN(CV51)=4,MID(CV51,3,1),IF(LEN(CV51)=3,MID(CV51,2,1),IF(LEN(CV51)=2,LEFT(CV51),"")))))</f>
        <v>#VALUE!</v>
      </c>
      <c r="BX51" s="315"/>
      <c r="BY51" s="315" t="e">
        <f>RIGHT(CV51)</f>
        <v>#VALUE!</v>
      </c>
      <c r="BZ51" s="316"/>
      <c r="CA51" s="17"/>
      <c r="CB51" s="18"/>
      <c r="CC51" s="17"/>
      <c r="CD51" s="17"/>
      <c r="CE51" s="17"/>
      <c r="CF51" s="17"/>
      <c r="CG51" s="17"/>
      <c r="CH51" s="112" t="e">
        <f>IF(CH43="","",CH44-CH50)</f>
        <v>#VALUE!</v>
      </c>
      <c r="CI51" s="113"/>
      <c r="CJ51" s="113"/>
      <c r="CK51" s="113"/>
      <c r="CL51" s="113"/>
      <c r="CM51" s="113"/>
      <c r="CN51" s="114"/>
      <c r="CO51" s="112">
        <f>IF(CO43="","",CO44-CO50)</f>
        <v>0</v>
      </c>
      <c r="CP51" s="113"/>
      <c r="CQ51" s="113"/>
      <c r="CR51" s="113"/>
      <c r="CS51" s="113"/>
      <c r="CT51" s="113"/>
      <c r="CU51" s="114"/>
      <c r="CV51" s="112" t="e">
        <f>IF(CH43="","",SUM(CH51:CU51))</f>
        <v>#VALUE!</v>
      </c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4"/>
    </row>
    <row r="52" spans="1:115" s="2" customFormat="1" ht="16.5" customHeight="1" x14ac:dyDescent="0.15">
      <c r="A52" s="17"/>
      <c r="B52" s="16"/>
      <c r="C52" s="17"/>
      <c r="D52" s="131"/>
      <c r="E52" s="132"/>
      <c r="F52" s="304"/>
      <c r="G52" s="305"/>
      <c r="H52" s="306"/>
      <c r="I52" s="150" t="s">
        <v>63</v>
      </c>
      <c r="J52" s="151"/>
      <c r="K52" s="151"/>
      <c r="L52" s="151"/>
      <c r="M52" s="151"/>
      <c r="N52" s="151"/>
      <c r="O52" s="151"/>
      <c r="P52" s="151"/>
      <c r="Q52" s="151"/>
      <c r="R52" s="317"/>
      <c r="S52" s="239" t="str">
        <f t="shared" si="18"/>
        <v/>
      </c>
      <c r="T52" s="240"/>
      <c r="U52" s="240" t="str">
        <f t="shared" si="7"/>
        <v/>
      </c>
      <c r="V52" s="240"/>
      <c r="W52" s="240" t="str">
        <f t="shared" si="8"/>
        <v/>
      </c>
      <c r="X52" s="240"/>
      <c r="Y52" s="240" t="str">
        <f t="shared" si="9"/>
        <v/>
      </c>
      <c r="Z52" s="240"/>
      <c r="AA52" s="240" t="str">
        <f t="shared" si="10"/>
        <v/>
      </c>
      <c r="AB52" s="240"/>
      <c r="AC52" s="240" t="str">
        <f t="shared" si="11"/>
        <v/>
      </c>
      <c r="AD52" s="241"/>
      <c r="AE52" s="224" t="str">
        <f t="shared" si="12"/>
        <v/>
      </c>
      <c r="AF52" s="225"/>
      <c r="AG52" s="225" t="str">
        <f t="shared" si="13"/>
        <v/>
      </c>
      <c r="AH52" s="225"/>
      <c r="AI52" s="225" t="str">
        <f t="shared" si="14"/>
        <v/>
      </c>
      <c r="AJ52" s="225"/>
      <c r="AK52" s="225" t="str">
        <f t="shared" si="15"/>
        <v/>
      </c>
      <c r="AL52" s="225"/>
      <c r="AM52" s="225" t="str">
        <f t="shared" si="16"/>
        <v/>
      </c>
      <c r="AN52" s="225"/>
      <c r="AO52" s="225" t="str">
        <f t="shared" si="17"/>
        <v/>
      </c>
      <c r="AP52" s="226"/>
      <c r="AQ52" s="23"/>
      <c r="AR52" s="24"/>
      <c r="AS52" s="25"/>
      <c r="AT52" s="24"/>
      <c r="AU52" s="25"/>
      <c r="AV52" s="24"/>
      <c r="AW52" s="25"/>
      <c r="AX52" s="24"/>
      <c r="AY52" s="25"/>
      <c r="AZ52" s="24"/>
      <c r="BA52" s="25"/>
      <c r="BB52" s="26"/>
      <c r="BC52" s="23"/>
      <c r="BD52" s="24"/>
      <c r="BE52" s="25"/>
      <c r="BF52" s="24"/>
      <c r="BG52" s="25"/>
      <c r="BH52" s="24"/>
      <c r="BI52" s="25"/>
      <c r="BJ52" s="24"/>
      <c r="BK52" s="25"/>
      <c r="BL52" s="24"/>
      <c r="BM52" s="25"/>
      <c r="BN52" s="26"/>
      <c r="BO52" s="224" t="str">
        <f>IF(LEN(CV52)=6,LEFT(CV52),"")</f>
        <v/>
      </c>
      <c r="BP52" s="225"/>
      <c r="BQ52" s="225" t="str">
        <f>IF(LEN(CV52)=6,MID(CV52,2,1),IF(LEN(CV52)=5,LEFT(CV52),""))</f>
        <v/>
      </c>
      <c r="BR52" s="225"/>
      <c r="BS52" s="225" t="str">
        <f>IF(LEN(CV52)=6,MID(CV52,3,1),IF(LEN(CV52)=5,MID(CV52,2,1),IF(LEN(CV52)=4,LEFT(CV52),"")))</f>
        <v/>
      </c>
      <c r="BT52" s="225"/>
      <c r="BU52" s="225" t="str">
        <f>IF(LEN(CV52)=6,MID(CV52,4,1),IF(LEN(CV52)=5,MID(CV52,3,1),IF(LEN(CV52)=4,MID(CV52,2,1),IF(LEN(CV52)=3,LEFT(CV52),""))))</f>
        <v/>
      </c>
      <c r="BV52" s="225"/>
      <c r="BW52" s="225" t="str">
        <f>IF(LEN(CV52)=6,MID(CV52,5,1),IF(LEN(CV52)=5,MID(CV52,4,1),IF(LEN(CV52)=4,MID(CV52,3,1),IF(LEN(CV52)=3,MID(CV52,2,1),IF(LEN(CV52)=2,LEFT(CV52),"")))))</f>
        <v/>
      </c>
      <c r="BX52" s="225"/>
      <c r="BY52" s="225" t="str">
        <f>RIGHT(CV52)</f>
        <v/>
      </c>
      <c r="BZ52" s="226"/>
      <c r="CA52" s="17"/>
      <c r="CB52" s="18"/>
      <c r="CC52" s="17"/>
      <c r="CD52" s="17"/>
      <c r="CE52" s="17"/>
      <c r="CF52" s="17"/>
      <c r="CG52" s="17"/>
      <c r="CH52" s="231"/>
      <c r="CI52" s="235"/>
      <c r="CJ52" s="235"/>
      <c r="CK52" s="235"/>
      <c r="CL52" s="235"/>
      <c r="CM52" s="235"/>
      <c r="CN52" s="233"/>
      <c r="CO52" s="231"/>
      <c r="CP52" s="235"/>
      <c r="CQ52" s="235"/>
      <c r="CR52" s="235"/>
      <c r="CS52" s="235"/>
      <c r="CT52" s="235"/>
      <c r="CU52" s="233"/>
      <c r="CV52" s="231"/>
      <c r="CW52" s="235"/>
      <c r="CX52" s="235"/>
      <c r="CY52" s="235"/>
      <c r="CZ52" s="235"/>
      <c r="DA52" s="235"/>
      <c r="DB52" s="235"/>
      <c r="DC52" s="235"/>
      <c r="DD52" s="235"/>
      <c r="DE52" s="235"/>
      <c r="DF52" s="235"/>
      <c r="DG52" s="235"/>
      <c r="DH52" s="235"/>
      <c r="DI52" s="235"/>
      <c r="DJ52" s="235"/>
      <c r="DK52" s="233"/>
    </row>
    <row r="53" spans="1:115" s="3" customFormat="1" ht="16.5" customHeight="1" thickBot="1" x14ac:dyDescent="0.2">
      <c r="A53" s="28"/>
      <c r="B53" s="27"/>
      <c r="C53" s="28"/>
      <c r="D53" s="131"/>
      <c r="E53" s="132"/>
      <c r="F53" s="307"/>
      <c r="G53" s="308"/>
      <c r="H53" s="309"/>
      <c r="I53" s="318" t="s">
        <v>50</v>
      </c>
      <c r="J53" s="318"/>
      <c r="K53" s="318"/>
      <c r="L53" s="318"/>
      <c r="M53" s="318"/>
      <c r="N53" s="318"/>
      <c r="O53" s="318"/>
      <c r="P53" s="318"/>
      <c r="Q53" s="318"/>
      <c r="R53" s="319"/>
      <c r="S53" s="320" t="str">
        <f t="shared" si="18"/>
        <v/>
      </c>
      <c r="T53" s="321"/>
      <c r="U53" s="321" t="str">
        <f t="shared" si="7"/>
        <v/>
      </c>
      <c r="V53" s="321"/>
      <c r="W53" s="321" t="str">
        <f t="shared" si="8"/>
        <v/>
      </c>
      <c r="X53" s="321"/>
      <c r="Y53" s="321" t="str">
        <f t="shared" si="9"/>
        <v/>
      </c>
      <c r="Z53" s="321"/>
      <c r="AA53" s="321" t="str">
        <f t="shared" si="10"/>
        <v/>
      </c>
      <c r="AB53" s="321"/>
      <c r="AC53" s="321" t="str">
        <f t="shared" si="11"/>
        <v/>
      </c>
      <c r="AD53" s="322"/>
      <c r="AE53" s="320" t="str">
        <f t="shared" si="12"/>
        <v/>
      </c>
      <c r="AF53" s="321"/>
      <c r="AG53" s="321" t="str">
        <f t="shared" si="13"/>
        <v/>
      </c>
      <c r="AH53" s="321"/>
      <c r="AI53" s="321" t="str">
        <f t="shared" si="14"/>
        <v/>
      </c>
      <c r="AJ53" s="321"/>
      <c r="AK53" s="321" t="str">
        <f t="shared" si="15"/>
        <v/>
      </c>
      <c r="AL53" s="321"/>
      <c r="AM53" s="321" t="str">
        <f t="shared" si="16"/>
        <v/>
      </c>
      <c r="AN53" s="321"/>
      <c r="AO53" s="321" t="str">
        <f t="shared" si="17"/>
        <v/>
      </c>
      <c r="AP53" s="322"/>
      <c r="AQ53" s="323"/>
      <c r="AR53" s="324"/>
      <c r="AS53" s="325"/>
      <c r="AT53" s="324"/>
      <c r="AU53" s="325"/>
      <c r="AV53" s="324"/>
      <c r="AW53" s="325"/>
      <c r="AX53" s="324"/>
      <c r="AY53" s="325"/>
      <c r="AZ53" s="324"/>
      <c r="BA53" s="325"/>
      <c r="BB53" s="326"/>
      <c r="BC53" s="323"/>
      <c r="BD53" s="324"/>
      <c r="BE53" s="325"/>
      <c r="BF53" s="324"/>
      <c r="BG53" s="325"/>
      <c r="BH53" s="324"/>
      <c r="BI53" s="325"/>
      <c r="BJ53" s="324"/>
      <c r="BK53" s="325"/>
      <c r="BL53" s="324"/>
      <c r="BM53" s="325"/>
      <c r="BN53" s="326"/>
      <c r="BO53" s="320" t="str">
        <f>IF(LEN(CV53)=6,LEFT(CV53),"")</f>
        <v/>
      </c>
      <c r="BP53" s="321"/>
      <c r="BQ53" s="321" t="str">
        <f>IF(LEN(CV53)=6,MID(CV53,2,1),IF(LEN(CV53)=5,LEFT(CV53),""))</f>
        <v/>
      </c>
      <c r="BR53" s="321"/>
      <c r="BS53" s="321" t="str">
        <f>IF(LEN(CV53)=6,MID(CV53,3,1),IF(LEN(CV53)=5,MID(CV53,2,1),IF(LEN(CV53)=4,LEFT(CV53),"")))</f>
        <v/>
      </c>
      <c r="BT53" s="321"/>
      <c r="BU53" s="321" t="str">
        <f>IF(LEN(CV53)=6,MID(CV53,4,1),IF(LEN(CV53)=5,MID(CV53,3,1),IF(LEN(CV53)=4,MID(CV53,2,1),IF(LEN(CV53)=3,LEFT(CV53),""))))</f>
        <v/>
      </c>
      <c r="BV53" s="321"/>
      <c r="BW53" s="321" t="str">
        <f>IF(LEN(CV53)=6,MID(CV53,5,1),IF(LEN(CV53)=5,MID(CV53,4,1),IF(LEN(CV53)=4,MID(CV53,3,1),IF(LEN(CV53)=3,MID(CV53,2,1),IF(LEN(CV53)=2,LEFT(CV53),"")))))</f>
        <v/>
      </c>
      <c r="BX53" s="321"/>
      <c r="BY53" s="321" t="str">
        <f>RIGHT(CV53)</f>
        <v/>
      </c>
      <c r="BZ53" s="322"/>
      <c r="CA53" s="28"/>
      <c r="CB53" s="29"/>
      <c r="CC53" s="28"/>
      <c r="CD53" s="28"/>
      <c r="CE53" s="28"/>
      <c r="CF53" s="28"/>
      <c r="CG53" s="28"/>
      <c r="CH53" s="231"/>
      <c r="CI53" s="235"/>
      <c r="CJ53" s="235"/>
      <c r="CK53" s="235"/>
      <c r="CL53" s="235"/>
      <c r="CM53" s="235"/>
      <c r="CN53" s="233"/>
      <c r="CO53" s="231"/>
      <c r="CP53" s="235"/>
      <c r="CQ53" s="235"/>
      <c r="CR53" s="235"/>
      <c r="CS53" s="235"/>
      <c r="CT53" s="235"/>
      <c r="CU53" s="233"/>
      <c r="CV53" s="231"/>
      <c r="CW53" s="235"/>
      <c r="CX53" s="235"/>
      <c r="CY53" s="235"/>
      <c r="CZ53" s="235"/>
      <c r="DA53" s="235"/>
      <c r="DB53" s="235"/>
      <c r="DC53" s="235"/>
      <c r="DD53" s="235"/>
      <c r="DE53" s="235"/>
      <c r="DF53" s="235"/>
      <c r="DG53" s="235"/>
      <c r="DH53" s="235"/>
      <c r="DI53" s="235"/>
      <c r="DJ53" s="235"/>
      <c r="DK53" s="233"/>
    </row>
    <row r="54" spans="1:115" s="3" customFormat="1" ht="16.5" customHeight="1" thickTop="1" thickBot="1" x14ac:dyDescent="0.2">
      <c r="A54" s="28"/>
      <c r="B54" s="27"/>
      <c r="C54" s="28"/>
      <c r="D54" s="131"/>
      <c r="E54" s="132"/>
      <c r="F54" s="327" t="s">
        <v>42</v>
      </c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9"/>
      <c r="S54" s="311" t="str">
        <f t="shared" si="18"/>
        <v/>
      </c>
      <c r="T54" s="312"/>
      <c r="U54" s="312" t="str">
        <f t="shared" si="7"/>
        <v/>
      </c>
      <c r="V54" s="312"/>
      <c r="W54" s="312" t="str">
        <f t="shared" si="8"/>
        <v/>
      </c>
      <c r="X54" s="312"/>
      <c r="Y54" s="312" t="str">
        <f t="shared" si="9"/>
        <v/>
      </c>
      <c r="Z54" s="312"/>
      <c r="AA54" s="312" t="str">
        <f t="shared" si="10"/>
        <v/>
      </c>
      <c r="AB54" s="312"/>
      <c r="AC54" s="312" t="str">
        <f t="shared" si="11"/>
        <v/>
      </c>
      <c r="AD54" s="313"/>
      <c r="AE54" s="311" t="str">
        <f t="shared" si="12"/>
        <v/>
      </c>
      <c r="AF54" s="312"/>
      <c r="AG54" s="312" t="str">
        <f t="shared" si="13"/>
        <v/>
      </c>
      <c r="AH54" s="312"/>
      <c r="AI54" s="312" t="str">
        <f t="shared" si="14"/>
        <v/>
      </c>
      <c r="AJ54" s="312"/>
      <c r="AK54" s="312" t="str">
        <f t="shared" si="15"/>
        <v/>
      </c>
      <c r="AL54" s="312"/>
      <c r="AM54" s="312" t="str">
        <f t="shared" si="16"/>
        <v/>
      </c>
      <c r="AN54" s="312"/>
      <c r="AO54" s="312" t="str">
        <f t="shared" si="17"/>
        <v/>
      </c>
      <c r="AP54" s="313"/>
      <c r="AQ54" s="330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2"/>
      <c r="BC54" s="333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4"/>
      <c r="BO54" s="314" t="e">
        <f>IF(LEN(CV54)=6,LEFT(CV54),"")</f>
        <v>#VALUE!</v>
      </c>
      <c r="BP54" s="315"/>
      <c r="BQ54" s="315" t="e">
        <f>IF(LEN(CV54)=6,MID(CV54,2,1),IF(LEN(CV54)=5,LEFT(CV54),""))</f>
        <v>#VALUE!</v>
      </c>
      <c r="BR54" s="315"/>
      <c r="BS54" s="315" t="e">
        <f>IF(LEN(CV54)=6,MID(CV54,3,1),IF(LEN(CV54)=5,MID(CV54,2,1),IF(LEN(CV54)=4,LEFT(CV54),"")))</f>
        <v>#VALUE!</v>
      </c>
      <c r="BT54" s="315"/>
      <c r="BU54" s="315" t="e">
        <f>IF(LEN(CV54)=6,MID(CV54,4,1),IF(LEN(CV54)=5,MID(CV54,3,1),IF(LEN(CV54)=4,MID(CV54,2,1),IF(LEN(CV54)=3,LEFT(CV54),""))))</f>
        <v>#VALUE!</v>
      </c>
      <c r="BV54" s="315"/>
      <c r="BW54" s="315" t="e">
        <f>IF(LEN(CV54)=6,MID(CV54,5,1),IF(LEN(CV54)=5,MID(CV54,4,1),IF(LEN(CV54)=4,MID(CV54,3,1),IF(LEN(CV54)=3,MID(CV54,2,1),IF(LEN(CV54)=2,LEFT(CV54),"")))))</f>
        <v>#VALUE!</v>
      </c>
      <c r="BX54" s="315"/>
      <c r="BY54" s="315" t="e">
        <f>RIGHT(CV54)</f>
        <v>#VALUE!</v>
      </c>
      <c r="BZ54" s="316"/>
      <c r="CA54" s="28"/>
      <c r="CB54" s="29"/>
      <c r="CC54" s="28"/>
      <c r="CD54" s="28"/>
      <c r="CE54" s="28"/>
      <c r="CF54" s="28"/>
      <c r="CG54" s="28"/>
      <c r="CH54" s="231"/>
      <c r="CI54" s="235"/>
      <c r="CJ54" s="235"/>
      <c r="CK54" s="235"/>
      <c r="CL54" s="235"/>
      <c r="CM54" s="235"/>
      <c r="CN54" s="233"/>
      <c r="CO54" s="231"/>
      <c r="CP54" s="235"/>
      <c r="CQ54" s="235"/>
      <c r="CR54" s="235"/>
      <c r="CS54" s="235"/>
      <c r="CT54" s="235"/>
      <c r="CU54" s="233"/>
      <c r="CV54" s="112" t="e">
        <f>CV51</f>
        <v>#VALUE!</v>
      </c>
      <c r="CW54" s="113"/>
      <c r="CX54" s="113"/>
      <c r="CY54" s="113"/>
      <c r="CZ54" s="113"/>
      <c r="DA54" s="113"/>
      <c r="DB54" s="113"/>
      <c r="DC54" s="113"/>
      <c r="DD54" s="113"/>
      <c r="DE54" s="113"/>
      <c r="DF54" s="113"/>
      <c r="DG54" s="113"/>
      <c r="DH54" s="113"/>
      <c r="DI54" s="113"/>
      <c r="DJ54" s="113"/>
      <c r="DK54" s="114"/>
    </row>
    <row r="55" spans="1:115" s="3" customFormat="1" ht="16.5" customHeight="1" x14ac:dyDescent="0.15">
      <c r="A55" s="28"/>
      <c r="B55" s="27"/>
      <c r="C55" s="28"/>
      <c r="D55" s="30"/>
      <c r="E55" s="30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335"/>
      <c r="BU55" s="335"/>
      <c r="BV55" s="335"/>
      <c r="BW55" s="335"/>
      <c r="BX55" s="335"/>
      <c r="BY55" s="335"/>
      <c r="BZ55" s="335"/>
      <c r="CA55" s="28"/>
      <c r="CB55" s="29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</row>
    <row r="56" spans="1:115" ht="6.75" customHeight="1" x14ac:dyDescent="0.15">
      <c r="A56" s="7"/>
      <c r="B56" s="9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8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</row>
    <row r="57" spans="1:115" ht="16.5" customHeight="1" thickBot="1" x14ac:dyDescent="0.2">
      <c r="A57" s="7"/>
      <c r="B57" s="9"/>
      <c r="C57" s="7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  <c r="AM57" s="336"/>
      <c r="AN57" s="336"/>
      <c r="AO57" s="336"/>
      <c r="AP57" s="336"/>
      <c r="AQ57" s="336"/>
      <c r="AR57" s="336"/>
      <c r="AS57" s="336"/>
      <c r="AT57" s="336"/>
      <c r="AU57" s="336"/>
      <c r="AV57" s="336"/>
      <c r="AW57" s="336"/>
      <c r="AX57" s="336"/>
      <c r="AY57" s="336"/>
      <c r="AZ57" s="336"/>
      <c r="BA57" s="336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8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</row>
    <row r="58" spans="1:115" ht="16.5" customHeight="1" thickBot="1" x14ac:dyDescent="0.2">
      <c r="A58" s="7"/>
      <c r="B58" s="9"/>
      <c r="C58" s="7"/>
      <c r="D58" s="336"/>
      <c r="E58" s="336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6"/>
      <c r="V58" s="336"/>
      <c r="W58" s="336"/>
      <c r="X58" s="336"/>
      <c r="Y58" s="336"/>
      <c r="Z58" s="336"/>
      <c r="AA58" s="336"/>
      <c r="AB58" s="336"/>
      <c r="AC58" s="336"/>
      <c r="AD58" s="336"/>
      <c r="AE58" s="336"/>
      <c r="AF58" s="336"/>
      <c r="AG58" s="336"/>
      <c r="AH58" s="336"/>
      <c r="AI58" s="336"/>
      <c r="AJ58" s="336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6"/>
      <c r="AV58" s="336"/>
      <c r="AW58" s="336"/>
      <c r="AX58" s="336"/>
      <c r="AY58" s="336"/>
      <c r="AZ58" s="336"/>
      <c r="BA58" s="336"/>
      <c r="BB58" s="7"/>
      <c r="BC58" s="7"/>
      <c r="BD58" s="7"/>
      <c r="BE58" s="7"/>
      <c r="BF58" s="7"/>
      <c r="BG58" s="7"/>
      <c r="BH58" s="7"/>
      <c r="BI58" s="7"/>
      <c r="BJ58" s="7"/>
      <c r="BK58" s="337"/>
      <c r="BL58" s="110"/>
      <c r="BM58" s="110"/>
      <c r="BN58" s="110"/>
      <c r="BO58" s="127" t="s">
        <v>7</v>
      </c>
      <c r="BP58" s="107"/>
      <c r="BQ58" s="107"/>
      <c r="BR58" s="108"/>
      <c r="BS58" s="110"/>
      <c r="BT58" s="110"/>
      <c r="BU58" s="110"/>
      <c r="BV58" s="110"/>
      <c r="BW58" s="107" t="s">
        <v>8</v>
      </c>
      <c r="BX58" s="107"/>
      <c r="BY58" s="107"/>
      <c r="BZ58" s="128"/>
      <c r="CA58" s="7"/>
      <c r="CB58" s="8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</row>
    <row r="59" spans="1:115" ht="9" customHeight="1" x14ac:dyDescent="0.15">
      <c r="A59" s="7"/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3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</row>
  </sheetData>
  <sheetProtection sheet="1" objects="1" scenarios="1"/>
  <protectedRanges>
    <protectedRange sqref="AQ25:AT30 S43:Z43 BK58:BN58 BS58:BV58 AQ32:AT33" name="範囲2"/>
    <protectedRange sqref="O8:AF8 BH7:BM7 BQ7:BV7 Q10:AJ15 AW9:BZ14 BF15:BZ15 U17:AD17 AD19:AW19 BF19:BG19 BQ19:BZ19 AA20:BZ20 W22:Z22 AC22:AF22 AI22:AL22 AX22:BA22 BD22:BG22 BJ22:BM22 BU22:BX22" name="範囲1"/>
  </protectedRanges>
  <mergeCells count="981">
    <mergeCell ref="CW37:DA37"/>
    <mergeCell ref="DB37:DE37"/>
    <mergeCell ref="DF37:DK37"/>
    <mergeCell ref="AU37:AV37"/>
    <mergeCell ref="AW37:AX37"/>
    <mergeCell ref="AY37:AZ37"/>
    <mergeCell ref="BA37:BB37"/>
    <mergeCell ref="BC37:BD37"/>
    <mergeCell ref="BE37:BQ37"/>
    <mergeCell ref="BR37:BS37"/>
    <mergeCell ref="BT37:BZ37"/>
    <mergeCell ref="CH37:CV37"/>
    <mergeCell ref="F37:G37"/>
    <mergeCell ref="H37:V37"/>
    <mergeCell ref="W37:X37"/>
    <mergeCell ref="Y37:Z37"/>
    <mergeCell ref="AA37:AB37"/>
    <mergeCell ref="AC37:AD37"/>
    <mergeCell ref="AE37:AF37"/>
    <mergeCell ref="AG37:AH37"/>
    <mergeCell ref="AI37:AJ37"/>
    <mergeCell ref="BW58:BZ58"/>
    <mergeCell ref="AZ58:BA58"/>
    <mergeCell ref="DF36:DK36"/>
    <mergeCell ref="BE38:BQ38"/>
    <mergeCell ref="BR38:BS38"/>
    <mergeCell ref="BT38:BZ38"/>
    <mergeCell ref="BK58:BL58"/>
    <mergeCell ref="BM58:BN58"/>
    <mergeCell ref="BO58:BR58"/>
    <mergeCell ref="BS58:BT58"/>
    <mergeCell ref="BU55:BV55"/>
    <mergeCell ref="BW55:BX55"/>
    <mergeCell ref="BY55:BZ55"/>
    <mergeCell ref="BU58:BV58"/>
    <mergeCell ref="BC55:BD55"/>
    <mergeCell ref="BE55:BF55"/>
    <mergeCell ref="BG55:BH55"/>
    <mergeCell ref="BI55:BJ55"/>
    <mergeCell ref="BK55:BL55"/>
    <mergeCell ref="BM55:BN55"/>
    <mergeCell ref="BO55:BP55"/>
    <mergeCell ref="BQ55:BR55"/>
    <mergeCell ref="BS55:BT55"/>
    <mergeCell ref="BW54:BX54"/>
    <mergeCell ref="D57:U58"/>
    <mergeCell ref="V57:AC57"/>
    <mergeCell ref="AD57:AG57"/>
    <mergeCell ref="AH57:AQ57"/>
    <mergeCell ref="AR57:BA57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P58:AQ58"/>
    <mergeCell ref="AR58:AS58"/>
    <mergeCell ref="AT58:AU58"/>
    <mergeCell ref="AV58:AW58"/>
    <mergeCell ref="AX58:AY58"/>
    <mergeCell ref="CH54:CN54"/>
    <mergeCell ref="CO54:CU54"/>
    <mergeCell ref="CV54:DK54"/>
    <mergeCell ref="F55:R55"/>
    <mergeCell ref="S55:T55"/>
    <mergeCell ref="U55:V55"/>
    <mergeCell ref="W55:X55"/>
    <mergeCell ref="Y55:Z55"/>
    <mergeCell ref="AA55:AB55"/>
    <mergeCell ref="AC55:AD55"/>
    <mergeCell ref="AE55:AF55"/>
    <mergeCell ref="AG55:AH55"/>
    <mergeCell ref="AI55:AJ55"/>
    <mergeCell ref="AK55:AL55"/>
    <mergeCell ref="AM55:AN55"/>
    <mergeCell ref="AO55:AP55"/>
    <mergeCell ref="AQ55:AR55"/>
    <mergeCell ref="AS55:AT55"/>
    <mergeCell ref="AU55:AV55"/>
    <mergeCell ref="AW55:AX55"/>
    <mergeCell ref="AY55:AZ55"/>
    <mergeCell ref="BA55:BB55"/>
    <mergeCell ref="BE54:BF54"/>
    <mergeCell ref="BG54:BH54"/>
    <mergeCell ref="BI54:BJ54"/>
    <mergeCell ref="BK54:BL54"/>
    <mergeCell ref="BM54:BN54"/>
    <mergeCell ref="BO54:BP54"/>
    <mergeCell ref="BQ54:BR54"/>
    <mergeCell ref="BS54:BT54"/>
    <mergeCell ref="BU54:BV54"/>
    <mergeCell ref="BY53:BZ53"/>
    <mergeCell ref="BI53:BJ53"/>
    <mergeCell ref="BK53:BL53"/>
    <mergeCell ref="BM53:BN53"/>
    <mergeCell ref="BO53:BP53"/>
    <mergeCell ref="BQ53:BR53"/>
    <mergeCell ref="BS53:BT53"/>
    <mergeCell ref="BU53:BV53"/>
    <mergeCell ref="BW53:BX53"/>
    <mergeCell ref="BY54:BZ54"/>
    <mergeCell ref="CH53:CN53"/>
    <mergeCell ref="CO53:CU53"/>
    <mergeCell ref="CV53:DK53"/>
    <mergeCell ref="F54:R54"/>
    <mergeCell ref="S54:T54"/>
    <mergeCell ref="U54:V54"/>
    <mergeCell ref="W54:X54"/>
    <mergeCell ref="Y54:Z54"/>
    <mergeCell ref="AA54:AB54"/>
    <mergeCell ref="AC54:AD54"/>
    <mergeCell ref="AE54:AF54"/>
    <mergeCell ref="AG54:AH54"/>
    <mergeCell ref="AI54:AJ54"/>
    <mergeCell ref="AK54:AL54"/>
    <mergeCell ref="AM54:AN54"/>
    <mergeCell ref="AO54:AP54"/>
    <mergeCell ref="AQ54:AR54"/>
    <mergeCell ref="AS54:AT54"/>
    <mergeCell ref="AU54:AV54"/>
    <mergeCell ref="AW54:AX54"/>
    <mergeCell ref="AY54:AZ54"/>
    <mergeCell ref="BA54:BB54"/>
    <mergeCell ref="BC54:BD54"/>
    <mergeCell ref="BG53:BH53"/>
    <mergeCell ref="CH52:CN52"/>
    <mergeCell ref="CO52:CU52"/>
    <mergeCell ref="CV52:DK52"/>
    <mergeCell ref="I53:R53"/>
    <mergeCell ref="S53:T53"/>
    <mergeCell ref="U53:V53"/>
    <mergeCell ref="W53:X53"/>
    <mergeCell ref="Y53:Z53"/>
    <mergeCell ref="AA53:AB53"/>
    <mergeCell ref="AC53:AD53"/>
    <mergeCell ref="AE53:AF53"/>
    <mergeCell ref="AG53:AH53"/>
    <mergeCell ref="AI53:AJ53"/>
    <mergeCell ref="AK53:AL53"/>
    <mergeCell ref="AM53:AN53"/>
    <mergeCell ref="AO53:AP53"/>
    <mergeCell ref="AQ53:AR53"/>
    <mergeCell ref="AS53:AT53"/>
    <mergeCell ref="AU53:AV53"/>
    <mergeCell ref="AW53:AX53"/>
    <mergeCell ref="AY53:AZ53"/>
    <mergeCell ref="BA53:BB53"/>
    <mergeCell ref="BC53:BD53"/>
    <mergeCell ref="BE53:BF53"/>
    <mergeCell ref="BW51:BX51"/>
    <mergeCell ref="BY51:BZ51"/>
    <mergeCell ref="CH51:CN51"/>
    <mergeCell ref="CO51:CU51"/>
    <mergeCell ref="CV51:DK51"/>
    <mergeCell ref="I52:R52"/>
    <mergeCell ref="S52:T52"/>
    <mergeCell ref="U52:V52"/>
    <mergeCell ref="W52:X52"/>
    <mergeCell ref="Y52:Z52"/>
    <mergeCell ref="AA52:AB52"/>
    <mergeCell ref="AC52:AD52"/>
    <mergeCell ref="AE52:AF52"/>
    <mergeCell ref="AG52:AH52"/>
    <mergeCell ref="AI52:AJ52"/>
    <mergeCell ref="AK52:AL52"/>
    <mergeCell ref="AM52:AN52"/>
    <mergeCell ref="AO52:AP52"/>
    <mergeCell ref="BO52:BP52"/>
    <mergeCell ref="BQ52:BR52"/>
    <mergeCell ref="BS52:BT52"/>
    <mergeCell ref="BU52:BV52"/>
    <mergeCell ref="BW52:BX52"/>
    <mergeCell ref="BY52:BZ52"/>
    <mergeCell ref="AG51:AH51"/>
    <mergeCell ref="AI51:AJ51"/>
    <mergeCell ref="AK51:AL51"/>
    <mergeCell ref="AM51:AN51"/>
    <mergeCell ref="AO51:AP51"/>
    <mergeCell ref="BO51:BP51"/>
    <mergeCell ref="BQ51:BR51"/>
    <mergeCell ref="BS51:BT51"/>
    <mergeCell ref="BU51:BV51"/>
    <mergeCell ref="F51:H53"/>
    <mergeCell ref="I51:R51"/>
    <mergeCell ref="S51:T51"/>
    <mergeCell ref="U51:V51"/>
    <mergeCell ref="W51:X51"/>
    <mergeCell ref="Y51:Z51"/>
    <mergeCell ref="AA51:AB51"/>
    <mergeCell ref="AC51:AD51"/>
    <mergeCell ref="AE51:AF51"/>
    <mergeCell ref="BO50:BP50"/>
    <mergeCell ref="BQ50:BR50"/>
    <mergeCell ref="BS50:BT50"/>
    <mergeCell ref="BU50:BV50"/>
    <mergeCell ref="BW50:BX50"/>
    <mergeCell ref="BY50:BZ50"/>
    <mergeCell ref="CH50:CN50"/>
    <mergeCell ref="CO50:CU50"/>
    <mergeCell ref="CV50:DK50"/>
    <mergeCell ref="AW50:AX50"/>
    <mergeCell ref="AY50:AZ50"/>
    <mergeCell ref="BA50:BB50"/>
    <mergeCell ref="BC50:BD50"/>
    <mergeCell ref="BE50:BF50"/>
    <mergeCell ref="BG50:BH50"/>
    <mergeCell ref="BI50:BJ50"/>
    <mergeCell ref="BK50:BL50"/>
    <mergeCell ref="BM50:BN50"/>
    <mergeCell ref="BQ49:BR49"/>
    <mergeCell ref="BS49:BT49"/>
    <mergeCell ref="BU49:BV49"/>
    <mergeCell ref="BW49:BX49"/>
    <mergeCell ref="BY49:BZ49"/>
    <mergeCell ref="CH49:CN49"/>
    <mergeCell ref="CO49:CU49"/>
    <mergeCell ref="CV49:DK49"/>
    <mergeCell ref="F50:R50"/>
    <mergeCell ref="S50:T50"/>
    <mergeCell ref="U50:V50"/>
    <mergeCell ref="W50:X50"/>
    <mergeCell ref="Y50:Z50"/>
    <mergeCell ref="AA50:AB50"/>
    <mergeCell ref="AC50:AD50"/>
    <mergeCell ref="AE50:AF50"/>
    <mergeCell ref="AG50:AH50"/>
    <mergeCell ref="AI50:AJ50"/>
    <mergeCell ref="AK50:AL50"/>
    <mergeCell ref="AM50:AN50"/>
    <mergeCell ref="AO50:AP50"/>
    <mergeCell ref="AQ50:AR50"/>
    <mergeCell ref="AS50:AT50"/>
    <mergeCell ref="AU50:AV50"/>
    <mergeCell ref="AY49:AZ49"/>
    <mergeCell ref="BA49:BB49"/>
    <mergeCell ref="BC49:BD49"/>
    <mergeCell ref="BE49:BF49"/>
    <mergeCell ref="BG49:BH49"/>
    <mergeCell ref="BI49:BJ49"/>
    <mergeCell ref="BK49:BL49"/>
    <mergeCell ref="BM49:BN49"/>
    <mergeCell ref="BO49:BP49"/>
    <mergeCell ref="BS48:BT48"/>
    <mergeCell ref="BU48:BV48"/>
    <mergeCell ref="BW48:BX48"/>
    <mergeCell ref="BY48:BZ48"/>
    <mergeCell ref="CH48:CN48"/>
    <mergeCell ref="CO48:CU48"/>
    <mergeCell ref="CV48:DK48"/>
    <mergeCell ref="F49:R49"/>
    <mergeCell ref="S49:T49"/>
    <mergeCell ref="U49:V49"/>
    <mergeCell ref="W49:X49"/>
    <mergeCell ref="Y49:Z49"/>
    <mergeCell ref="AA49:AB49"/>
    <mergeCell ref="AC49:AD49"/>
    <mergeCell ref="AE49:AF49"/>
    <mergeCell ref="AG49:AH49"/>
    <mergeCell ref="AI49:AJ49"/>
    <mergeCell ref="AK49:AL49"/>
    <mergeCell ref="AM49:AN49"/>
    <mergeCell ref="AO49:AP49"/>
    <mergeCell ref="AQ49:AR49"/>
    <mergeCell ref="AS49:AT49"/>
    <mergeCell ref="AU49:AV49"/>
    <mergeCell ref="AW49:AX49"/>
    <mergeCell ref="BA48:BB48"/>
    <mergeCell ref="BC48:BD48"/>
    <mergeCell ref="BE48:BF48"/>
    <mergeCell ref="BG48:BH48"/>
    <mergeCell ref="BI48:BJ48"/>
    <mergeCell ref="BK48:BL48"/>
    <mergeCell ref="BM48:BN48"/>
    <mergeCell ref="BO48:BP48"/>
    <mergeCell ref="BQ48:BR48"/>
    <mergeCell ref="AI48:AJ48"/>
    <mergeCell ref="AK48:AL48"/>
    <mergeCell ref="AM48:AN48"/>
    <mergeCell ref="AO48:AP48"/>
    <mergeCell ref="AQ48:AR48"/>
    <mergeCell ref="AS48:AT48"/>
    <mergeCell ref="AU48:AV48"/>
    <mergeCell ref="AW48:AX48"/>
    <mergeCell ref="AY48:AZ48"/>
    <mergeCell ref="F48:R48"/>
    <mergeCell ref="S48:T48"/>
    <mergeCell ref="U48:V48"/>
    <mergeCell ref="W48:X48"/>
    <mergeCell ref="Y48:Z48"/>
    <mergeCell ref="AA48:AB48"/>
    <mergeCell ref="AC48:AD48"/>
    <mergeCell ref="AE48:AF48"/>
    <mergeCell ref="AG48:AH48"/>
    <mergeCell ref="BO47:BP47"/>
    <mergeCell ref="BQ47:BR47"/>
    <mergeCell ref="BS47:BT47"/>
    <mergeCell ref="BU47:BV47"/>
    <mergeCell ref="BW47:BX47"/>
    <mergeCell ref="BY47:BZ47"/>
    <mergeCell ref="CH47:CN47"/>
    <mergeCell ref="CO47:CU47"/>
    <mergeCell ref="CV47:DK47"/>
    <mergeCell ref="AW47:AX47"/>
    <mergeCell ref="AY47:AZ47"/>
    <mergeCell ref="BA47:BB47"/>
    <mergeCell ref="BC47:BD47"/>
    <mergeCell ref="BE47:BF47"/>
    <mergeCell ref="BG47:BH47"/>
    <mergeCell ref="BI47:BJ47"/>
    <mergeCell ref="BK47:BL47"/>
    <mergeCell ref="BM47:BN47"/>
    <mergeCell ref="BQ46:BR46"/>
    <mergeCell ref="BS46:BT46"/>
    <mergeCell ref="BU46:BV46"/>
    <mergeCell ref="BW46:BX46"/>
    <mergeCell ref="BY46:BZ46"/>
    <mergeCell ref="CH46:CN46"/>
    <mergeCell ref="CO46:CU46"/>
    <mergeCell ref="CV46:DK46"/>
    <mergeCell ref="F47:R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AK47:AL47"/>
    <mergeCell ref="AM47:AN47"/>
    <mergeCell ref="AO47:AP47"/>
    <mergeCell ref="AQ47:AR47"/>
    <mergeCell ref="AS47:AT47"/>
    <mergeCell ref="AU47:AV47"/>
    <mergeCell ref="AY46:AZ46"/>
    <mergeCell ref="BA46:BB46"/>
    <mergeCell ref="BC46:BD46"/>
    <mergeCell ref="BE46:BF46"/>
    <mergeCell ref="BG46:BH46"/>
    <mergeCell ref="BI46:BJ46"/>
    <mergeCell ref="BK46:BL46"/>
    <mergeCell ref="BM46:BN46"/>
    <mergeCell ref="BO46:BP46"/>
    <mergeCell ref="BS45:BT45"/>
    <mergeCell ref="BU45:BV45"/>
    <mergeCell ref="BW45:BX45"/>
    <mergeCell ref="BY45:BZ45"/>
    <mergeCell ref="CH45:CN45"/>
    <mergeCell ref="CO45:CU45"/>
    <mergeCell ref="CV45:DK45"/>
    <mergeCell ref="F46:R46"/>
    <mergeCell ref="S46:T46"/>
    <mergeCell ref="U46:V46"/>
    <mergeCell ref="W46:X46"/>
    <mergeCell ref="Y46:Z46"/>
    <mergeCell ref="AA46:AB46"/>
    <mergeCell ref="AC46:AD46"/>
    <mergeCell ref="AE46:AF46"/>
    <mergeCell ref="AG46:AH46"/>
    <mergeCell ref="AI46:AJ46"/>
    <mergeCell ref="AK46:AL46"/>
    <mergeCell ref="AM46:AN46"/>
    <mergeCell ref="AO46:AP46"/>
    <mergeCell ref="AQ46:AR46"/>
    <mergeCell ref="AS46:AT46"/>
    <mergeCell ref="AU46:AV46"/>
    <mergeCell ref="AW46:AX46"/>
    <mergeCell ref="BA45:BB45"/>
    <mergeCell ref="BC45:BD45"/>
    <mergeCell ref="BE45:BF45"/>
    <mergeCell ref="BG45:BH45"/>
    <mergeCell ref="BI45:BJ45"/>
    <mergeCell ref="BK45:BL45"/>
    <mergeCell ref="BM45:BN45"/>
    <mergeCell ref="BO45:BP45"/>
    <mergeCell ref="BQ45:BR45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AY45:AZ45"/>
    <mergeCell ref="F45:R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BO44:BP44"/>
    <mergeCell ref="BQ44:BR44"/>
    <mergeCell ref="BS44:BT44"/>
    <mergeCell ref="BU44:BV44"/>
    <mergeCell ref="BW44:BX44"/>
    <mergeCell ref="BY44:BZ44"/>
    <mergeCell ref="CH44:CN44"/>
    <mergeCell ref="CO44:CU44"/>
    <mergeCell ref="CV44:DK44"/>
    <mergeCell ref="AW44:AX44"/>
    <mergeCell ref="AY44:AZ44"/>
    <mergeCell ref="BA44:BB44"/>
    <mergeCell ref="BC44:BD44"/>
    <mergeCell ref="BE44:BF44"/>
    <mergeCell ref="BG44:BH44"/>
    <mergeCell ref="BI44:BJ44"/>
    <mergeCell ref="BK44:BL44"/>
    <mergeCell ref="BM44:BN44"/>
    <mergeCell ref="BQ43:BR43"/>
    <mergeCell ref="BS43:BT43"/>
    <mergeCell ref="BU43:BV43"/>
    <mergeCell ref="BW43:BX43"/>
    <mergeCell ref="BY43:BZ43"/>
    <mergeCell ref="CH43:CN43"/>
    <mergeCell ref="CO43:CU43"/>
    <mergeCell ref="CV43:DK43"/>
    <mergeCell ref="F44:R44"/>
    <mergeCell ref="S44:T44"/>
    <mergeCell ref="U44:V44"/>
    <mergeCell ref="W44:X44"/>
    <mergeCell ref="Y44:Z44"/>
    <mergeCell ref="AA44:AB44"/>
    <mergeCell ref="AC44:AD44"/>
    <mergeCell ref="AE44:AF44"/>
    <mergeCell ref="AG44:AH44"/>
    <mergeCell ref="AI44:AJ44"/>
    <mergeCell ref="AK44:AL44"/>
    <mergeCell ref="AM44:AN44"/>
    <mergeCell ref="AO44:AP44"/>
    <mergeCell ref="AQ44:AR44"/>
    <mergeCell ref="AS44:AT44"/>
    <mergeCell ref="AU44:AV44"/>
    <mergeCell ref="CO42:CU42"/>
    <mergeCell ref="CV42:DK42"/>
    <mergeCell ref="F43:R43"/>
    <mergeCell ref="S43:T43"/>
    <mergeCell ref="U43:V43"/>
    <mergeCell ref="W43:X43"/>
    <mergeCell ref="Y43:Z43"/>
    <mergeCell ref="AA43:AD43"/>
    <mergeCell ref="AE43:AF43"/>
    <mergeCell ref="AG43:AH43"/>
    <mergeCell ref="AI43:AJ43"/>
    <mergeCell ref="AK43:AL43"/>
    <mergeCell ref="AM43:AP43"/>
    <mergeCell ref="AQ43:AR43"/>
    <mergeCell ref="AS43:AT43"/>
    <mergeCell ref="AU43:AV43"/>
    <mergeCell ref="AW43:AX43"/>
    <mergeCell ref="AY43:BB43"/>
    <mergeCell ref="BC43:BD43"/>
    <mergeCell ref="BE43:BF43"/>
    <mergeCell ref="BG43:BH43"/>
    <mergeCell ref="BI43:BJ43"/>
    <mergeCell ref="BK43:BN43"/>
    <mergeCell ref="BO43:BP43"/>
    <mergeCell ref="BK42:BL42"/>
    <mergeCell ref="BM42:BN42"/>
    <mergeCell ref="BO42:BP42"/>
    <mergeCell ref="BQ42:BR42"/>
    <mergeCell ref="BS42:BT42"/>
    <mergeCell ref="BU42:BV42"/>
    <mergeCell ref="BW42:BX42"/>
    <mergeCell ref="BY42:BZ42"/>
    <mergeCell ref="CH42:CN42"/>
    <mergeCell ref="CV41:DK41"/>
    <mergeCell ref="F42:R42"/>
    <mergeCell ref="S42:T42"/>
    <mergeCell ref="U42:V42"/>
    <mergeCell ref="W42:X42"/>
    <mergeCell ref="Y42:Z42"/>
    <mergeCell ref="AA42:AB42"/>
    <mergeCell ref="AC42:AD42"/>
    <mergeCell ref="AE42:AF42"/>
    <mergeCell ref="AG42:AH42"/>
    <mergeCell ref="AI42:AJ42"/>
    <mergeCell ref="AK42:AL42"/>
    <mergeCell ref="AM42:AN42"/>
    <mergeCell ref="AO42:AP42"/>
    <mergeCell ref="AQ42:AR42"/>
    <mergeCell ref="AS42:AT42"/>
    <mergeCell ref="AU42:AV42"/>
    <mergeCell ref="AW42:AX42"/>
    <mergeCell ref="AY42:AZ42"/>
    <mergeCell ref="BA42:BB42"/>
    <mergeCell ref="BC42:BD42"/>
    <mergeCell ref="BE42:BF42"/>
    <mergeCell ref="BG42:BH42"/>
    <mergeCell ref="BI42:BJ42"/>
    <mergeCell ref="AU41:BB41"/>
    <mergeCell ref="BC41:BD41"/>
    <mergeCell ref="BE41:BF41"/>
    <mergeCell ref="BG41:BN41"/>
    <mergeCell ref="CH41:CN41"/>
    <mergeCell ref="AQ41:AR41"/>
    <mergeCell ref="AS41:AT41"/>
    <mergeCell ref="CO41:CU41"/>
    <mergeCell ref="BO40:BZ41"/>
    <mergeCell ref="BC40:BD40"/>
    <mergeCell ref="BE40:BF40"/>
    <mergeCell ref="BG40:BN40"/>
    <mergeCell ref="DF38:DK38"/>
    <mergeCell ref="CH38:CV38"/>
    <mergeCell ref="CW38:DA38"/>
    <mergeCell ref="DB38:DE38"/>
    <mergeCell ref="AY38:AZ38"/>
    <mergeCell ref="BA38:BB38"/>
    <mergeCell ref="BC38:BD38"/>
    <mergeCell ref="D40:E54"/>
    <mergeCell ref="F40:R40"/>
    <mergeCell ref="S40:T40"/>
    <mergeCell ref="U40:V40"/>
    <mergeCell ref="W40:AD40"/>
    <mergeCell ref="AE40:AF40"/>
    <mergeCell ref="AM38:AN38"/>
    <mergeCell ref="AI41:AP41"/>
    <mergeCell ref="AG40:AP40"/>
    <mergeCell ref="AQ40:AR40"/>
    <mergeCell ref="AS40:BB40"/>
    <mergeCell ref="F41:R41"/>
    <mergeCell ref="S41:T41"/>
    <mergeCell ref="U41:V41"/>
    <mergeCell ref="W41:AD41"/>
    <mergeCell ref="AE41:AF41"/>
    <mergeCell ref="AG41:AH41"/>
    <mergeCell ref="F38:V38"/>
    <mergeCell ref="W38:X38"/>
    <mergeCell ref="Y38:Z38"/>
    <mergeCell ref="AA38:AB38"/>
    <mergeCell ref="AC38:AD38"/>
    <mergeCell ref="AE38:AF38"/>
    <mergeCell ref="AO38:AP38"/>
    <mergeCell ref="AQ38:AR38"/>
    <mergeCell ref="AS38:AT38"/>
    <mergeCell ref="DB36:DE36"/>
    <mergeCell ref="AS36:AT36"/>
    <mergeCell ref="AU36:AV36"/>
    <mergeCell ref="AW36:AX36"/>
    <mergeCell ref="AY36:AZ36"/>
    <mergeCell ref="BA36:BB36"/>
    <mergeCell ref="BC36:BD36"/>
    <mergeCell ref="AG38:AH38"/>
    <mergeCell ref="AI38:AJ38"/>
    <mergeCell ref="AK38:AL38"/>
    <mergeCell ref="BE36:BQ36"/>
    <mergeCell ref="BR36:BS36"/>
    <mergeCell ref="BT36:BZ36"/>
    <mergeCell ref="AG36:AH36"/>
    <mergeCell ref="AI36:AJ36"/>
    <mergeCell ref="AK36:AL36"/>
    <mergeCell ref="AM36:AN36"/>
    <mergeCell ref="AU38:AV38"/>
    <mergeCell ref="AW38:AX38"/>
    <mergeCell ref="AK37:AL37"/>
    <mergeCell ref="AM37:AN37"/>
    <mergeCell ref="AO37:AP37"/>
    <mergeCell ref="AQ37:AR37"/>
    <mergeCell ref="AS37:AT37"/>
    <mergeCell ref="F36:G36"/>
    <mergeCell ref="H36:V36"/>
    <mergeCell ref="BR35:BS35"/>
    <mergeCell ref="BT35:BZ35"/>
    <mergeCell ref="CH35:CV35"/>
    <mergeCell ref="CW35:DA35"/>
    <mergeCell ref="AI35:AJ35"/>
    <mergeCell ref="AK35:AL35"/>
    <mergeCell ref="AM35:AN35"/>
    <mergeCell ref="AO35:AP35"/>
    <mergeCell ref="AO36:AP36"/>
    <mergeCell ref="AQ36:AR36"/>
    <mergeCell ref="W36:X36"/>
    <mergeCell ref="Y36:Z36"/>
    <mergeCell ref="AA36:AB36"/>
    <mergeCell ref="AC36:AD36"/>
    <mergeCell ref="AE36:AF36"/>
    <mergeCell ref="CH36:CV36"/>
    <mergeCell ref="CW36:DA36"/>
    <mergeCell ref="AS35:AT35"/>
    <mergeCell ref="DB34:DE34"/>
    <mergeCell ref="DF34:DK34"/>
    <mergeCell ref="F35:G35"/>
    <mergeCell ref="H35:V35"/>
    <mergeCell ref="W35:X35"/>
    <mergeCell ref="Y35:Z35"/>
    <mergeCell ref="AA35:AB35"/>
    <mergeCell ref="AC35:AD35"/>
    <mergeCell ref="DB35:DE35"/>
    <mergeCell ref="DF35:DK35"/>
    <mergeCell ref="AU35:AV35"/>
    <mergeCell ref="AW35:AX35"/>
    <mergeCell ref="AY35:AZ35"/>
    <mergeCell ref="BA35:BB35"/>
    <mergeCell ref="BC35:BD35"/>
    <mergeCell ref="BE35:BQ35"/>
    <mergeCell ref="CH33:CV33"/>
    <mergeCell ref="CW33:DA33"/>
    <mergeCell ref="DB33:DE33"/>
    <mergeCell ref="DF33:DK33"/>
    <mergeCell ref="AM34:AN34"/>
    <mergeCell ref="AO34:AP34"/>
    <mergeCell ref="F34:G34"/>
    <mergeCell ref="H34:V34"/>
    <mergeCell ref="W34:X34"/>
    <mergeCell ref="Y34:Z34"/>
    <mergeCell ref="AA34:AB34"/>
    <mergeCell ref="AC34:AD34"/>
    <mergeCell ref="CH34:CV34"/>
    <mergeCell ref="CW34:DA34"/>
    <mergeCell ref="AQ34:AR34"/>
    <mergeCell ref="AS34:AT34"/>
    <mergeCell ref="AU34:AV34"/>
    <mergeCell ref="AW34:AX34"/>
    <mergeCell ref="AY34:AZ34"/>
    <mergeCell ref="BA34:BB34"/>
    <mergeCell ref="BC34:BD34"/>
    <mergeCell ref="BE34:BQ34"/>
    <mergeCell ref="BR34:BS34"/>
    <mergeCell ref="BT34:BZ34"/>
    <mergeCell ref="CH32:CV32"/>
    <mergeCell ref="CW32:DA32"/>
    <mergeCell ref="DB32:DE32"/>
    <mergeCell ref="DF32:DK32"/>
    <mergeCell ref="F33:G33"/>
    <mergeCell ref="H33:V33"/>
    <mergeCell ref="W33:X33"/>
    <mergeCell ref="Y33:Z33"/>
    <mergeCell ref="AA33:AB33"/>
    <mergeCell ref="AC33:AD33"/>
    <mergeCell ref="AE33:AF33"/>
    <mergeCell ref="AG33:AH33"/>
    <mergeCell ref="AI33:AJ33"/>
    <mergeCell ref="AK33:AL33"/>
    <mergeCell ref="AM33:AN33"/>
    <mergeCell ref="AO33:AP33"/>
    <mergeCell ref="AQ33:AR33"/>
    <mergeCell ref="AS33:AT33"/>
    <mergeCell ref="AU33:AV33"/>
    <mergeCell ref="AW33:AX33"/>
    <mergeCell ref="AY33:AZ33"/>
    <mergeCell ref="BA33:BB33"/>
    <mergeCell ref="BC33:BD33"/>
    <mergeCell ref="BE33:BZ33"/>
    <mergeCell ref="CH31:CV31"/>
    <mergeCell ref="CW31:DA31"/>
    <mergeCell ref="DB31:DE31"/>
    <mergeCell ref="DF31:DK31"/>
    <mergeCell ref="F32:G32"/>
    <mergeCell ref="H32:V32"/>
    <mergeCell ref="W32:X32"/>
    <mergeCell ref="Y32:Z32"/>
    <mergeCell ref="AA32:AB32"/>
    <mergeCell ref="AC32:AD32"/>
    <mergeCell ref="AE32:AF32"/>
    <mergeCell ref="AG32:AH32"/>
    <mergeCell ref="AI32:AJ32"/>
    <mergeCell ref="AK32:AL32"/>
    <mergeCell ref="AM32:AN32"/>
    <mergeCell ref="AO32:AP32"/>
    <mergeCell ref="AQ32:AR32"/>
    <mergeCell ref="AS32:AT32"/>
    <mergeCell ref="AU32:AV32"/>
    <mergeCell ref="AW32:AX32"/>
    <mergeCell ref="AY32:AZ32"/>
    <mergeCell ref="BA32:BB32"/>
    <mergeCell ref="BC32:BD32"/>
    <mergeCell ref="BE32:BQ32"/>
    <mergeCell ref="CH30:CV30"/>
    <mergeCell ref="CW30:DA30"/>
    <mergeCell ref="DB30:DE30"/>
    <mergeCell ref="DF30:DK30"/>
    <mergeCell ref="F31:G31"/>
    <mergeCell ref="H31:V31"/>
    <mergeCell ref="W31:X31"/>
    <mergeCell ref="Y31:Z31"/>
    <mergeCell ref="AA31:AB31"/>
    <mergeCell ref="AC31:AD31"/>
    <mergeCell ref="AE31:AF31"/>
    <mergeCell ref="AG31:AH31"/>
    <mergeCell ref="AI31:AJ31"/>
    <mergeCell ref="AK31:AL31"/>
    <mergeCell ref="AM31:AN31"/>
    <mergeCell ref="AO31:AP31"/>
    <mergeCell ref="AQ31:AR31"/>
    <mergeCell ref="AS31:AT31"/>
    <mergeCell ref="AU31:AV31"/>
    <mergeCell ref="AW31:AX31"/>
    <mergeCell ref="AY31:AZ31"/>
    <mergeCell ref="BA31:BB31"/>
    <mergeCell ref="BC31:BD31"/>
    <mergeCell ref="BE31:BQ31"/>
    <mergeCell ref="CH29:CV29"/>
    <mergeCell ref="CW29:DA29"/>
    <mergeCell ref="DB29:DE29"/>
    <mergeCell ref="DF29:DK29"/>
    <mergeCell ref="F30:G30"/>
    <mergeCell ref="H30:V30"/>
    <mergeCell ref="W30:X30"/>
    <mergeCell ref="Y30:Z30"/>
    <mergeCell ref="AA30:AB30"/>
    <mergeCell ref="AC30:AD30"/>
    <mergeCell ref="AE30:AF30"/>
    <mergeCell ref="AG30:AH30"/>
    <mergeCell ref="AI30:AJ30"/>
    <mergeCell ref="AK30:AL30"/>
    <mergeCell ref="AM30:AN30"/>
    <mergeCell ref="AO30:AP30"/>
    <mergeCell ref="AQ30:AR30"/>
    <mergeCell ref="AS30:AT30"/>
    <mergeCell ref="AU30:AV30"/>
    <mergeCell ref="AW30:AX30"/>
    <mergeCell ref="AY30:AZ30"/>
    <mergeCell ref="BA30:BB30"/>
    <mergeCell ref="BC30:BD30"/>
    <mergeCell ref="BE30:BZ30"/>
    <mergeCell ref="CH28:CV28"/>
    <mergeCell ref="CW28:DA28"/>
    <mergeCell ref="DB28:DE28"/>
    <mergeCell ref="DF28:DK28"/>
    <mergeCell ref="F29:G29"/>
    <mergeCell ref="H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Q29:AR29"/>
    <mergeCell ref="AS29:AT29"/>
    <mergeCell ref="AU29:AV29"/>
    <mergeCell ref="AW29:AX29"/>
    <mergeCell ref="AY29:AZ29"/>
    <mergeCell ref="BA29:BB29"/>
    <mergeCell ref="BC29:BD29"/>
    <mergeCell ref="BE29:BZ29"/>
    <mergeCell ref="CH27:CV27"/>
    <mergeCell ref="CW27:DA27"/>
    <mergeCell ref="DB27:DE27"/>
    <mergeCell ref="DF27:DK27"/>
    <mergeCell ref="F28:G28"/>
    <mergeCell ref="H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AM28:AN28"/>
    <mergeCell ref="AO28:AP28"/>
    <mergeCell ref="AQ28:AR28"/>
    <mergeCell ref="AS28:AT28"/>
    <mergeCell ref="AU28:AV28"/>
    <mergeCell ref="AW28:AX28"/>
    <mergeCell ref="AY28:AZ28"/>
    <mergeCell ref="BA28:BB28"/>
    <mergeCell ref="BC28:BD28"/>
    <mergeCell ref="BE28:BQ28"/>
    <mergeCell ref="CH26:CV26"/>
    <mergeCell ref="CW26:DA26"/>
    <mergeCell ref="DB26:DE26"/>
    <mergeCell ref="DF26:DK26"/>
    <mergeCell ref="F27:G27"/>
    <mergeCell ref="H27:V27"/>
    <mergeCell ref="W27:X27"/>
    <mergeCell ref="Y27:Z27"/>
    <mergeCell ref="AA27:AB27"/>
    <mergeCell ref="AC27:AD27"/>
    <mergeCell ref="AE27:AF27"/>
    <mergeCell ref="AG27:AH27"/>
    <mergeCell ref="AI27:AJ27"/>
    <mergeCell ref="AK27:AL27"/>
    <mergeCell ref="AM27:AN27"/>
    <mergeCell ref="AO27:AP27"/>
    <mergeCell ref="AQ27:AR27"/>
    <mergeCell ref="AS27:AT27"/>
    <mergeCell ref="AU27:AV27"/>
    <mergeCell ref="AW27:AX27"/>
    <mergeCell ref="AY27:AZ27"/>
    <mergeCell ref="BA27:BB27"/>
    <mergeCell ref="BC27:BD27"/>
    <mergeCell ref="BE27:BZ27"/>
    <mergeCell ref="CH25:CV25"/>
    <mergeCell ref="CW25:DA25"/>
    <mergeCell ref="DB25:DE25"/>
    <mergeCell ref="DF25:DK25"/>
    <mergeCell ref="F26:G26"/>
    <mergeCell ref="H26:V26"/>
    <mergeCell ref="W26:X26"/>
    <mergeCell ref="Y26:Z26"/>
    <mergeCell ref="AA26:AB26"/>
    <mergeCell ref="AC26:AD26"/>
    <mergeCell ref="AE26:AF26"/>
    <mergeCell ref="AG26:AH26"/>
    <mergeCell ref="AI26:AJ26"/>
    <mergeCell ref="AK26:AL26"/>
    <mergeCell ref="AM26:AN26"/>
    <mergeCell ref="AO26:AP26"/>
    <mergeCell ref="AQ26:AR26"/>
    <mergeCell ref="AS26:AT26"/>
    <mergeCell ref="AU26:AV26"/>
    <mergeCell ref="AW26:AX26"/>
    <mergeCell ref="AY26:AZ26"/>
    <mergeCell ref="BA26:BB26"/>
    <mergeCell ref="BC26:BD26"/>
    <mergeCell ref="BE26:BZ26"/>
    <mergeCell ref="CH24:CV24"/>
    <mergeCell ref="CW24:DA24"/>
    <mergeCell ref="DB24:DE24"/>
    <mergeCell ref="DF24:DK24"/>
    <mergeCell ref="F25:G25"/>
    <mergeCell ref="H25:V25"/>
    <mergeCell ref="W25:X25"/>
    <mergeCell ref="Y25:Z25"/>
    <mergeCell ref="AA25:AB25"/>
    <mergeCell ref="AC25:AD25"/>
    <mergeCell ref="AE25:AF25"/>
    <mergeCell ref="AG25:AH25"/>
    <mergeCell ref="AI25:AJ25"/>
    <mergeCell ref="AK25:AL25"/>
    <mergeCell ref="AM25:AN25"/>
    <mergeCell ref="AO25:AP25"/>
    <mergeCell ref="AQ25:AR25"/>
    <mergeCell ref="AS25:AT25"/>
    <mergeCell ref="AU25:AV25"/>
    <mergeCell ref="AW25:AX25"/>
    <mergeCell ref="AY25:AZ25"/>
    <mergeCell ref="BA25:BB25"/>
    <mergeCell ref="BC25:BD25"/>
    <mergeCell ref="BE25:BQ25"/>
    <mergeCell ref="BW22:BX22"/>
    <mergeCell ref="BY22:BZ22"/>
    <mergeCell ref="D24:E38"/>
    <mergeCell ref="F24:V24"/>
    <mergeCell ref="W24:AH24"/>
    <mergeCell ref="AI24:AP24"/>
    <mergeCell ref="AQ24:AT24"/>
    <mergeCell ref="AU24:BD24"/>
    <mergeCell ref="BE24:BZ24"/>
    <mergeCell ref="BR25:BS25"/>
    <mergeCell ref="BT25:BZ25"/>
    <mergeCell ref="BR28:BS28"/>
    <mergeCell ref="BT28:BZ28"/>
    <mergeCell ref="BR31:BS31"/>
    <mergeCell ref="BT31:BZ31"/>
    <mergeCell ref="BR32:BS32"/>
    <mergeCell ref="BT32:BZ32"/>
    <mergeCell ref="AE35:AF35"/>
    <mergeCell ref="AG35:AH35"/>
    <mergeCell ref="AE34:AF34"/>
    <mergeCell ref="AG34:AH34"/>
    <mergeCell ref="AI34:AJ34"/>
    <mergeCell ref="AK34:AL34"/>
    <mergeCell ref="AQ35:AR35"/>
    <mergeCell ref="BB22:BC22"/>
    <mergeCell ref="BD22:BE22"/>
    <mergeCell ref="BF22:BG22"/>
    <mergeCell ref="BH22:BI22"/>
    <mergeCell ref="BJ22:BK22"/>
    <mergeCell ref="BL22:BM22"/>
    <mergeCell ref="BN22:BO22"/>
    <mergeCell ref="BP22:BT22"/>
    <mergeCell ref="BU22:BV22"/>
    <mergeCell ref="BS19:BT19"/>
    <mergeCell ref="BU19:BV19"/>
    <mergeCell ref="BW19:BX19"/>
    <mergeCell ref="BY19:BZ19"/>
    <mergeCell ref="R20:Z20"/>
    <mergeCell ref="AA20:BZ20"/>
    <mergeCell ref="D22:I22"/>
    <mergeCell ref="J22:K22"/>
    <mergeCell ref="L22:M22"/>
    <mergeCell ref="N22:S22"/>
    <mergeCell ref="T22:V22"/>
    <mergeCell ref="W22:X22"/>
    <mergeCell ref="Y22:Z22"/>
    <mergeCell ref="AA22:AB22"/>
    <mergeCell ref="AC22:AD22"/>
    <mergeCell ref="AE22:AF22"/>
    <mergeCell ref="AG22:AH22"/>
    <mergeCell ref="AI22:AJ22"/>
    <mergeCell ref="AK22:AL22"/>
    <mergeCell ref="AM22:AN22"/>
    <mergeCell ref="AO22:AT22"/>
    <mergeCell ref="AU22:AW22"/>
    <mergeCell ref="AX22:AY22"/>
    <mergeCell ref="AZ22:BA22"/>
    <mergeCell ref="D17:T17"/>
    <mergeCell ref="U17:V17"/>
    <mergeCell ref="W17:X17"/>
    <mergeCell ref="Y17:Z17"/>
    <mergeCell ref="AA17:AB17"/>
    <mergeCell ref="AC17:AD17"/>
    <mergeCell ref="CH17:DE17"/>
    <mergeCell ref="DF17:DK17"/>
    <mergeCell ref="D19:Q20"/>
    <mergeCell ref="R19:AC19"/>
    <mergeCell ref="AD19:AE19"/>
    <mergeCell ref="AF19:AG19"/>
    <mergeCell ref="AH19:AI19"/>
    <mergeCell ref="AJ19:AK19"/>
    <mergeCell ref="AL19:AM19"/>
    <mergeCell ref="AN19:AO19"/>
    <mergeCell ref="AP19:AQ19"/>
    <mergeCell ref="AR19:AS19"/>
    <mergeCell ref="AT19:AU19"/>
    <mergeCell ref="AV19:AW19"/>
    <mergeCell ref="AX19:BE19"/>
    <mergeCell ref="BF19:BG19"/>
    <mergeCell ref="BH19:BP19"/>
    <mergeCell ref="BQ19:BR19"/>
    <mergeCell ref="AW9:AY10"/>
    <mergeCell ref="AZ9:BB10"/>
    <mergeCell ref="BC9:BE10"/>
    <mergeCell ref="AG10:AH11"/>
    <mergeCell ref="AI10:AJ11"/>
    <mergeCell ref="AN11:AV15"/>
    <mergeCell ref="AW11:BZ14"/>
    <mergeCell ref="BF9:BH10"/>
    <mergeCell ref="BI9:BK10"/>
    <mergeCell ref="BL9:BN10"/>
    <mergeCell ref="BO9:BQ10"/>
    <mergeCell ref="BR9:BT10"/>
    <mergeCell ref="BU9:BW10"/>
    <mergeCell ref="BX9:BZ10"/>
    <mergeCell ref="Q12:AJ13"/>
    <mergeCell ref="Q14:AJ15"/>
    <mergeCell ref="AW15:BE15"/>
    <mergeCell ref="BF15:BZ15"/>
    <mergeCell ref="D8:N8"/>
    <mergeCell ref="O8:Q8"/>
    <mergeCell ref="R8:T8"/>
    <mergeCell ref="U8:W8"/>
    <mergeCell ref="X8:Z8"/>
    <mergeCell ref="AA8:AC8"/>
    <mergeCell ref="AD8:AF8"/>
    <mergeCell ref="AL9:AM15"/>
    <mergeCell ref="AN9:AV10"/>
    <mergeCell ref="D10:P11"/>
    <mergeCell ref="Q10:R11"/>
    <mergeCell ref="S10:T11"/>
    <mergeCell ref="U10:V11"/>
    <mergeCell ref="W10:X11"/>
    <mergeCell ref="Y10:Z11"/>
    <mergeCell ref="AA10:AB11"/>
    <mergeCell ref="AC10:AD11"/>
    <mergeCell ref="AE10:AF11"/>
    <mergeCell ref="D12:P12"/>
    <mergeCell ref="D13:P13"/>
    <mergeCell ref="D14:P14"/>
    <mergeCell ref="D15:P15"/>
    <mergeCell ref="B3:CB3"/>
    <mergeCell ref="B4:CB5"/>
    <mergeCell ref="D7:N7"/>
    <mergeCell ref="O7:Q7"/>
    <mergeCell ref="R7:T7"/>
    <mergeCell ref="U7:W7"/>
    <mergeCell ref="X7:Z7"/>
    <mergeCell ref="AA7:AC7"/>
    <mergeCell ref="AD7:AF7"/>
    <mergeCell ref="BC7:BG7"/>
    <mergeCell ref="BH7:BJ7"/>
    <mergeCell ref="BK7:BM7"/>
    <mergeCell ref="BN7:BP7"/>
    <mergeCell ref="BQ7:BS7"/>
    <mergeCell ref="BT7:BV7"/>
    <mergeCell ref="BW7:BZ7"/>
  </mergeCells>
  <phoneticPr fontId="2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DK59"/>
  <sheetViews>
    <sheetView zoomScaleNormal="100" workbookViewId="0">
      <selection activeCell="CW26" sqref="CW26:DA26"/>
    </sheetView>
  </sheetViews>
  <sheetFormatPr defaultColWidth="1.25" defaultRowHeight="16.5" customHeight="1" x14ac:dyDescent="0.15"/>
  <cols>
    <col min="1" max="1" width="3.375" style="7" customWidth="1"/>
    <col min="2" max="16384" width="1.25" style="7"/>
  </cols>
  <sheetData>
    <row r="2" spans="2:80" ht="8.25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6"/>
    </row>
    <row r="3" spans="2:80" ht="16.5" customHeight="1" x14ac:dyDescent="0.15">
      <c r="B3" s="38" t="s">
        <v>44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40"/>
    </row>
    <row r="4" spans="2:80" ht="13.5" customHeight="1" x14ac:dyDescent="0.15">
      <c r="B4" s="41" t="s">
        <v>45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3"/>
    </row>
    <row r="5" spans="2:80" ht="13.5" customHeight="1" x14ac:dyDescent="0.15"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3"/>
    </row>
    <row r="6" spans="2:80" ht="5.25" customHeight="1" thickBot="1" x14ac:dyDescent="0.2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CB6" s="8"/>
    </row>
    <row r="7" spans="2:80" ht="18.75" customHeight="1" thickBot="1" x14ac:dyDescent="0.2">
      <c r="B7" s="34"/>
      <c r="C7" s="35"/>
      <c r="D7" s="44" t="s">
        <v>9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6">
        <v>2</v>
      </c>
      <c r="P7" s="46"/>
      <c r="Q7" s="46"/>
      <c r="R7" s="46">
        <v>4</v>
      </c>
      <c r="S7" s="46"/>
      <c r="T7" s="46"/>
      <c r="U7" s="46">
        <v>2</v>
      </c>
      <c r="V7" s="46"/>
      <c r="W7" s="46"/>
      <c r="X7" s="46">
        <v>0</v>
      </c>
      <c r="Y7" s="46"/>
      <c r="Z7" s="46"/>
      <c r="AA7" s="46">
        <v>2</v>
      </c>
      <c r="AB7" s="46"/>
      <c r="AC7" s="46"/>
      <c r="AD7" s="46">
        <v>4</v>
      </c>
      <c r="AE7" s="46"/>
      <c r="AF7" s="47"/>
      <c r="BC7" s="48" t="s">
        <v>80</v>
      </c>
      <c r="BD7" s="46"/>
      <c r="BE7" s="46"/>
      <c r="BF7" s="46"/>
      <c r="BG7" s="46"/>
      <c r="BH7" s="49"/>
      <c r="BI7" s="49"/>
      <c r="BJ7" s="49"/>
      <c r="BK7" s="49"/>
      <c r="BL7" s="49"/>
      <c r="BM7" s="49"/>
      <c r="BN7" s="46" t="s">
        <v>0</v>
      </c>
      <c r="BO7" s="46"/>
      <c r="BP7" s="46"/>
      <c r="BQ7" s="49"/>
      <c r="BR7" s="49"/>
      <c r="BS7" s="49"/>
      <c r="BT7" s="49"/>
      <c r="BU7" s="49"/>
      <c r="BV7" s="49"/>
      <c r="BW7" s="46" t="s">
        <v>10</v>
      </c>
      <c r="BX7" s="46"/>
      <c r="BY7" s="46"/>
      <c r="BZ7" s="47"/>
      <c r="CB7" s="8"/>
    </row>
    <row r="8" spans="2:80" ht="18.75" customHeight="1" thickBot="1" x14ac:dyDescent="0.2">
      <c r="B8" s="9"/>
      <c r="D8" s="50" t="s">
        <v>41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  <c r="CB8" s="8"/>
    </row>
    <row r="9" spans="2:80" ht="18.75" customHeight="1" thickBot="1" x14ac:dyDescent="0.2">
      <c r="B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L9" s="54" t="s">
        <v>2</v>
      </c>
      <c r="AM9" s="55"/>
      <c r="AN9" s="60" t="s">
        <v>43</v>
      </c>
      <c r="AO9" s="61"/>
      <c r="AP9" s="61"/>
      <c r="AQ9" s="61"/>
      <c r="AR9" s="61"/>
      <c r="AS9" s="61"/>
      <c r="AT9" s="61"/>
      <c r="AU9" s="61"/>
      <c r="AV9" s="62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94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96"/>
      <c r="CB9" s="8"/>
    </row>
    <row r="10" spans="2:80" ht="7.5" customHeight="1" x14ac:dyDescent="0.15">
      <c r="B10" s="9"/>
      <c r="D10" s="66" t="s">
        <v>12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s="72"/>
      <c r="R10" s="73"/>
      <c r="S10" s="72"/>
      <c r="T10" s="73"/>
      <c r="U10" s="72"/>
      <c r="V10" s="73"/>
      <c r="W10" s="72"/>
      <c r="X10" s="73"/>
      <c r="Y10" s="72"/>
      <c r="Z10" s="73"/>
      <c r="AA10" s="72"/>
      <c r="AB10" s="73"/>
      <c r="AC10" s="72"/>
      <c r="AD10" s="73"/>
      <c r="AE10" s="72"/>
      <c r="AF10" s="73"/>
      <c r="AG10" s="72"/>
      <c r="AH10" s="73"/>
      <c r="AI10" s="72"/>
      <c r="AJ10" s="87"/>
      <c r="AL10" s="56"/>
      <c r="AM10" s="57"/>
      <c r="AN10" s="63"/>
      <c r="AO10" s="64"/>
      <c r="AP10" s="64"/>
      <c r="AQ10" s="64"/>
      <c r="AR10" s="64"/>
      <c r="AS10" s="64"/>
      <c r="AT10" s="64"/>
      <c r="AU10" s="64"/>
      <c r="AV10" s="65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95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93"/>
      <c r="CB10" s="8"/>
    </row>
    <row r="11" spans="2:80" ht="16.5" customHeight="1" x14ac:dyDescent="0.15">
      <c r="B11" s="9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74"/>
      <c r="R11" s="75"/>
      <c r="S11" s="74"/>
      <c r="T11" s="75"/>
      <c r="U11" s="74"/>
      <c r="V11" s="75"/>
      <c r="W11" s="74"/>
      <c r="X11" s="75"/>
      <c r="Y11" s="74"/>
      <c r="Z11" s="75"/>
      <c r="AA11" s="74"/>
      <c r="AB11" s="75"/>
      <c r="AC11" s="74"/>
      <c r="AD11" s="75"/>
      <c r="AE11" s="74"/>
      <c r="AF11" s="75"/>
      <c r="AG11" s="74"/>
      <c r="AH11" s="75"/>
      <c r="AI11" s="74"/>
      <c r="AJ11" s="88"/>
      <c r="AL11" s="56"/>
      <c r="AM11" s="57"/>
      <c r="AN11" s="89" t="s">
        <v>38</v>
      </c>
      <c r="AO11" s="90"/>
      <c r="AP11" s="90"/>
      <c r="AQ11" s="90"/>
      <c r="AR11" s="90"/>
      <c r="AS11" s="90"/>
      <c r="AT11" s="90"/>
      <c r="AU11" s="90"/>
      <c r="AV11" s="90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92"/>
      <c r="BJ11" s="92"/>
      <c r="BK11" s="92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93"/>
      <c r="CB11" s="8"/>
    </row>
    <row r="12" spans="2:80" ht="16.5" customHeight="1" x14ac:dyDescent="0.15">
      <c r="B12" s="9"/>
      <c r="D12" s="76" t="s">
        <v>13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  <c r="Q12" s="97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9"/>
      <c r="AL12" s="56"/>
      <c r="AM12" s="57"/>
      <c r="AN12" s="90"/>
      <c r="AO12" s="90"/>
      <c r="AP12" s="90"/>
      <c r="AQ12" s="90"/>
      <c r="AR12" s="90"/>
      <c r="AS12" s="90"/>
      <c r="AT12" s="90"/>
      <c r="AU12" s="90"/>
      <c r="AV12" s="90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93"/>
      <c r="CB12" s="8"/>
    </row>
    <row r="13" spans="2:80" ht="16.5" customHeight="1" x14ac:dyDescent="0.15">
      <c r="B13" s="9"/>
      <c r="D13" s="76" t="s">
        <v>5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8"/>
      <c r="Q13" s="74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88"/>
      <c r="AL13" s="56"/>
      <c r="AM13" s="57"/>
      <c r="AN13" s="90"/>
      <c r="AO13" s="90"/>
      <c r="AP13" s="90"/>
      <c r="AQ13" s="90"/>
      <c r="AR13" s="90"/>
      <c r="AS13" s="90"/>
      <c r="AT13" s="90"/>
      <c r="AU13" s="90"/>
      <c r="AV13" s="90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93"/>
      <c r="CB13" s="8"/>
    </row>
    <row r="14" spans="2:80" ht="16.5" customHeight="1" x14ac:dyDescent="0.15">
      <c r="B14" s="9"/>
      <c r="D14" s="79" t="s">
        <v>73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1"/>
      <c r="Q14" s="97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9"/>
      <c r="AL14" s="56"/>
      <c r="AM14" s="57"/>
      <c r="AN14" s="90"/>
      <c r="AO14" s="90"/>
      <c r="AP14" s="90"/>
      <c r="AQ14" s="90"/>
      <c r="AR14" s="90"/>
      <c r="AS14" s="90"/>
      <c r="AT14" s="90"/>
      <c r="AU14" s="90"/>
      <c r="AV14" s="90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93"/>
      <c r="CB14" s="8"/>
    </row>
    <row r="15" spans="2:80" ht="16.5" customHeight="1" thickBot="1" x14ac:dyDescent="0.2">
      <c r="B15" s="9"/>
      <c r="D15" s="82" t="s">
        <v>46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  <c r="Q15" s="101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3"/>
      <c r="AL15" s="58"/>
      <c r="AM15" s="59"/>
      <c r="AN15" s="91"/>
      <c r="AO15" s="91"/>
      <c r="AP15" s="91"/>
      <c r="AQ15" s="91"/>
      <c r="AR15" s="91"/>
      <c r="AS15" s="91"/>
      <c r="AT15" s="91"/>
      <c r="AU15" s="91"/>
      <c r="AV15" s="91"/>
      <c r="AW15" s="91" t="s">
        <v>14</v>
      </c>
      <c r="AX15" s="91"/>
      <c r="AY15" s="91"/>
      <c r="AZ15" s="91"/>
      <c r="BA15" s="91"/>
      <c r="BB15" s="91"/>
      <c r="BC15" s="91"/>
      <c r="BD15" s="91"/>
      <c r="BE15" s="91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5"/>
      <c r="CB15" s="8"/>
    </row>
    <row r="16" spans="2:80" ht="8.25" customHeight="1" thickBot="1" x14ac:dyDescent="0.2">
      <c r="B16" s="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AL16" s="12"/>
      <c r="AM16" s="12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B16" s="8"/>
    </row>
    <row r="17" spans="2:115" ht="19.5" customHeight="1" thickBot="1" x14ac:dyDescent="0.2">
      <c r="B17" s="9"/>
      <c r="D17" s="106" t="s">
        <v>15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8"/>
      <c r="U17" s="109"/>
      <c r="V17" s="110"/>
      <c r="W17" s="110"/>
      <c r="X17" s="110"/>
      <c r="Y17" s="110"/>
      <c r="Z17" s="110"/>
      <c r="AA17" s="110"/>
      <c r="AB17" s="110"/>
      <c r="AC17" s="110"/>
      <c r="AD17" s="111"/>
      <c r="AE17" s="13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5"/>
      <c r="AW17" s="15"/>
      <c r="AX17" s="15"/>
      <c r="AY17" s="15"/>
      <c r="CB17" s="8"/>
      <c r="CH17" s="112" t="s">
        <v>74</v>
      </c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4"/>
      <c r="DF17" s="112" t="str">
        <f>(CONCATENATE(U17,W17,Y17,AA17,AC17))</f>
        <v/>
      </c>
      <c r="DG17" s="113"/>
      <c r="DH17" s="113"/>
      <c r="DI17" s="113"/>
      <c r="DJ17" s="113"/>
      <c r="DK17" s="114"/>
    </row>
    <row r="18" spans="2:115" ht="8.25" customHeight="1" thickBot="1" x14ac:dyDescent="0.2">
      <c r="B18" s="9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AL18" s="12"/>
      <c r="AM18" s="12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B18" s="8"/>
    </row>
    <row r="19" spans="2:115" ht="18.75" customHeight="1" thickBot="1" x14ac:dyDescent="0.2">
      <c r="B19" s="9"/>
      <c r="D19" s="115" t="s">
        <v>16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  <c r="R19" s="48" t="s">
        <v>11</v>
      </c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9"/>
      <c r="AX19" s="106" t="s">
        <v>17</v>
      </c>
      <c r="AY19" s="107"/>
      <c r="AZ19" s="107"/>
      <c r="BA19" s="107"/>
      <c r="BB19" s="107"/>
      <c r="BC19" s="107"/>
      <c r="BD19" s="107"/>
      <c r="BE19" s="108"/>
      <c r="BF19" s="110"/>
      <c r="BG19" s="119"/>
      <c r="BH19" s="108" t="s">
        <v>18</v>
      </c>
      <c r="BI19" s="46"/>
      <c r="BJ19" s="46"/>
      <c r="BK19" s="46"/>
      <c r="BL19" s="46"/>
      <c r="BM19" s="46"/>
      <c r="BN19" s="46"/>
      <c r="BO19" s="46"/>
      <c r="BP19" s="46"/>
      <c r="BQ19" s="110"/>
      <c r="BR19" s="110"/>
      <c r="BS19" s="110"/>
      <c r="BT19" s="110"/>
      <c r="BU19" s="110"/>
      <c r="BV19" s="110"/>
      <c r="BW19" s="110"/>
      <c r="BX19" s="110"/>
      <c r="BY19" s="110"/>
      <c r="BZ19" s="119"/>
      <c r="CB19" s="8"/>
    </row>
    <row r="20" spans="2:115" ht="18.75" customHeight="1" thickBot="1" x14ac:dyDescent="0.2">
      <c r="B20" s="9"/>
      <c r="D20" s="116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8"/>
      <c r="R20" s="120" t="s">
        <v>19</v>
      </c>
      <c r="S20" s="121"/>
      <c r="T20" s="121"/>
      <c r="U20" s="121"/>
      <c r="V20" s="121"/>
      <c r="W20" s="121"/>
      <c r="X20" s="121"/>
      <c r="Y20" s="121"/>
      <c r="Z20" s="121"/>
      <c r="AA20" s="101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3"/>
      <c r="CB20" s="8"/>
    </row>
    <row r="21" spans="2:115" ht="6.75" customHeight="1" thickBot="1" x14ac:dyDescent="0.2">
      <c r="B21" s="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AL21" s="12"/>
      <c r="AM21" s="12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B21" s="8"/>
    </row>
    <row r="22" spans="2:115" ht="16.5" customHeight="1" thickBot="1" x14ac:dyDescent="0.2">
      <c r="B22" s="9"/>
      <c r="D22" s="122" t="s">
        <v>47</v>
      </c>
      <c r="E22" s="123"/>
      <c r="F22" s="123"/>
      <c r="G22" s="123"/>
      <c r="H22" s="123"/>
      <c r="I22" s="123"/>
      <c r="J22" s="46">
        <v>2</v>
      </c>
      <c r="K22" s="46"/>
      <c r="L22" s="46">
        <v>2</v>
      </c>
      <c r="M22" s="47"/>
      <c r="N22" s="123" t="s">
        <v>20</v>
      </c>
      <c r="O22" s="123"/>
      <c r="P22" s="123"/>
      <c r="Q22" s="123"/>
      <c r="R22" s="123"/>
      <c r="S22" s="123"/>
      <c r="T22" s="124" t="s">
        <v>80</v>
      </c>
      <c r="U22" s="125"/>
      <c r="V22" s="126"/>
      <c r="W22" s="111"/>
      <c r="X22" s="109"/>
      <c r="Y22" s="111"/>
      <c r="Z22" s="109"/>
      <c r="AA22" s="127" t="s">
        <v>0</v>
      </c>
      <c r="AB22" s="108"/>
      <c r="AC22" s="111"/>
      <c r="AD22" s="109"/>
      <c r="AE22" s="111"/>
      <c r="AF22" s="109"/>
      <c r="AG22" s="127" t="s">
        <v>3</v>
      </c>
      <c r="AH22" s="108"/>
      <c r="AI22" s="111"/>
      <c r="AJ22" s="109"/>
      <c r="AK22" s="111"/>
      <c r="AL22" s="109"/>
      <c r="AM22" s="127" t="s">
        <v>4</v>
      </c>
      <c r="AN22" s="128"/>
      <c r="AO22" s="122" t="s">
        <v>37</v>
      </c>
      <c r="AP22" s="123"/>
      <c r="AQ22" s="123"/>
      <c r="AR22" s="123"/>
      <c r="AS22" s="123"/>
      <c r="AT22" s="123"/>
      <c r="AU22" s="124" t="s">
        <v>80</v>
      </c>
      <c r="AV22" s="125"/>
      <c r="AW22" s="126"/>
      <c r="AX22" s="111"/>
      <c r="AY22" s="109"/>
      <c r="AZ22" s="111"/>
      <c r="BA22" s="109"/>
      <c r="BB22" s="127" t="s">
        <v>0</v>
      </c>
      <c r="BC22" s="108"/>
      <c r="BD22" s="111"/>
      <c r="BE22" s="109"/>
      <c r="BF22" s="111"/>
      <c r="BG22" s="109"/>
      <c r="BH22" s="127" t="s">
        <v>3</v>
      </c>
      <c r="BI22" s="108"/>
      <c r="BJ22" s="111"/>
      <c r="BK22" s="109"/>
      <c r="BL22" s="111"/>
      <c r="BM22" s="109"/>
      <c r="BN22" s="127" t="s">
        <v>4</v>
      </c>
      <c r="BO22" s="128"/>
      <c r="BP22" s="122" t="s">
        <v>40</v>
      </c>
      <c r="BQ22" s="123"/>
      <c r="BR22" s="123"/>
      <c r="BS22" s="123"/>
      <c r="BT22" s="123"/>
      <c r="BU22" s="111"/>
      <c r="BV22" s="109"/>
      <c r="BW22" s="111"/>
      <c r="BX22" s="109"/>
      <c r="BY22" s="127" t="s">
        <v>4</v>
      </c>
      <c r="BZ22" s="128"/>
      <c r="CB22" s="8"/>
    </row>
    <row r="23" spans="2:115" ht="8.25" customHeight="1" thickBot="1" x14ac:dyDescent="0.2">
      <c r="B23" s="9"/>
      <c r="CB23" s="8"/>
    </row>
    <row r="24" spans="2:115" ht="16.5" customHeight="1" thickBot="1" x14ac:dyDescent="0.2">
      <c r="B24" s="9"/>
      <c r="D24" s="129" t="s">
        <v>21</v>
      </c>
      <c r="E24" s="130"/>
      <c r="F24" s="135" t="s">
        <v>22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7"/>
      <c r="W24" s="136" t="s">
        <v>56</v>
      </c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  <c r="AI24" s="138" t="s">
        <v>1</v>
      </c>
      <c r="AJ24" s="45"/>
      <c r="AK24" s="45"/>
      <c r="AL24" s="45"/>
      <c r="AM24" s="45"/>
      <c r="AN24" s="45"/>
      <c r="AO24" s="45"/>
      <c r="AP24" s="139"/>
      <c r="AQ24" s="44" t="s">
        <v>23</v>
      </c>
      <c r="AR24" s="45"/>
      <c r="AS24" s="45"/>
      <c r="AT24" s="140"/>
      <c r="AU24" s="44" t="s">
        <v>36</v>
      </c>
      <c r="AV24" s="45"/>
      <c r="AW24" s="45"/>
      <c r="AX24" s="45"/>
      <c r="AY24" s="45"/>
      <c r="AZ24" s="45"/>
      <c r="BA24" s="45"/>
      <c r="BB24" s="45"/>
      <c r="BC24" s="45"/>
      <c r="BD24" s="139"/>
      <c r="BE24" s="135" t="s">
        <v>24</v>
      </c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7"/>
      <c r="CB24" s="8"/>
      <c r="CH24" s="148" t="s">
        <v>69</v>
      </c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9"/>
      <c r="CW24" s="150" t="s">
        <v>1</v>
      </c>
      <c r="CX24" s="151"/>
      <c r="CY24" s="151"/>
      <c r="CZ24" s="151"/>
      <c r="DA24" s="152"/>
      <c r="DB24" s="150" t="s">
        <v>23</v>
      </c>
      <c r="DC24" s="151"/>
      <c r="DD24" s="151"/>
      <c r="DE24" s="152"/>
      <c r="DF24" s="153" t="s">
        <v>70</v>
      </c>
      <c r="DG24" s="153"/>
      <c r="DH24" s="153"/>
      <c r="DI24" s="153"/>
      <c r="DJ24" s="153"/>
      <c r="DK24" s="153"/>
    </row>
    <row r="25" spans="2:115" ht="16.5" customHeight="1" x14ac:dyDescent="0.15">
      <c r="B25" s="9"/>
      <c r="D25" s="131"/>
      <c r="E25" s="132"/>
      <c r="F25" s="154"/>
      <c r="G25" s="155"/>
      <c r="H25" s="156" t="s">
        <v>58</v>
      </c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7"/>
      <c r="W25" s="71">
        <v>2</v>
      </c>
      <c r="X25" s="158"/>
      <c r="Y25" s="158">
        <v>2</v>
      </c>
      <c r="Z25" s="158"/>
      <c r="AA25" s="158">
        <v>1</v>
      </c>
      <c r="AB25" s="158"/>
      <c r="AC25" s="158">
        <v>5</v>
      </c>
      <c r="AD25" s="158"/>
      <c r="AE25" s="158">
        <v>5</v>
      </c>
      <c r="AF25" s="158"/>
      <c r="AG25" s="158">
        <v>1</v>
      </c>
      <c r="AH25" s="159"/>
      <c r="AI25" s="71"/>
      <c r="AJ25" s="158"/>
      <c r="AK25" s="158">
        <v>6</v>
      </c>
      <c r="AL25" s="158"/>
      <c r="AM25" s="158">
        <v>9</v>
      </c>
      <c r="AN25" s="158"/>
      <c r="AO25" s="158">
        <v>7</v>
      </c>
      <c r="AP25" s="160"/>
      <c r="AQ25" s="161"/>
      <c r="AR25" s="92"/>
      <c r="AS25" s="92"/>
      <c r="AT25" s="162"/>
      <c r="AU25" s="163" t="str">
        <f t="shared" ref="AU25:AU33" si="0">IF(LEN(DF25)=5,LEFT(DF25),"")</f>
        <v/>
      </c>
      <c r="AV25" s="158"/>
      <c r="AW25" s="158" t="str">
        <f>IF(LEN(DF25)=5,MID(DF25,2,1),IF(LEN(DF25)=4,LEFT(DF25),""))</f>
        <v/>
      </c>
      <c r="AX25" s="158"/>
      <c r="AY25" s="158" t="str">
        <f>IF(LEN(DF25)=5,MID(DF25,3,1),IF(LEN(DF25)=4,MID(DF25,2,1),IF(LEN(DF25)=3,LEFT(DF25),"")))</f>
        <v/>
      </c>
      <c r="AZ25" s="158"/>
      <c r="BA25" s="158" t="str">
        <f>IF(LEN(DF25)=5,MID(DF25,4,1),IF(LEN(DF25)=4,MID(DF25,3,1),IF(LEN(DF25)=3,MID(DF25,2,1),IF(LEN(DF25)=2,LEFT(DF25),""))))</f>
        <v/>
      </c>
      <c r="BB25" s="158"/>
      <c r="BC25" s="158" t="str">
        <f t="shared" ref="BC25:BC33" si="1">RIGHT(DF25)</f>
        <v>0</v>
      </c>
      <c r="BD25" s="160"/>
      <c r="BE25" s="164" t="s">
        <v>54</v>
      </c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41" t="s">
        <v>57</v>
      </c>
      <c r="BS25" s="141"/>
      <c r="BT25" s="142">
        <f>DF25</f>
        <v>0</v>
      </c>
      <c r="BU25" s="142"/>
      <c r="BV25" s="142"/>
      <c r="BW25" s="142"/>
      <c r="BX25" s="142"/>
      <c r="BY25" s="142"/>
      <c r="BZ25" s="143"/>
      <c r="CB25" s="8"/>
      <c r="CH25" s="166" t="s">
        <v>58</v>
      </c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50">
        <v>697</v>
      </c>
      <c r="CX25" s="151"/>
      <c r="CY25" s="151"/>
      <c r="CZ25" s="151"/>
      <c r="DA25" s="152"/>
      <c r="DB25" s="150" t="str">
        <f t="shared" ref="DB25:DB33" si="2">IF(AS25="","",(CONCATENATE(AQ25,AS25))*1)</f>
        <v/>
      </c>
      <c r="DC25" s="151"/>
      <c r="DD25" s="151"/>
      <c r="DE25" s="152"/>
      <c r="DF25" s="167">
        <f>IF(DB25="",0,CW25*DB25)</f>
        <v>0</v>
      </c>
      <c r="DG25" s="167"/>
      <c r="DH25" s="167"/>
      <c r="DI25" s="167"/>
      <c r="DJ25" s="167"/>
      <c r="DK25" s="167"/>
    </row>
    <row r="26" spans="2:115" ht="16.5" customHeight="1" x14ac:dyDescent="0.15">
      <c r="B26" s="9"/>
      <c r="D26" s="131"/>
      <c r="E26" s="132"/>
      <c r="F26" s="168" t="s">
        <v>51</v>
      </c>
      <c r="G26" s="113"/>
      <c r="H26" s="169" t="s">
        <v>64</v>
      </c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70"/>
      <c r="W26" s="114" t="s">
        <v>48</v>
      </c>
      <c r="X26" s="90"/>
      <c r="Y26" s="90" t="s">
        <v>48</v>
      </c>
      <c r="Z26" s="90"/>
      <c r="AA26" s="90">
        <v>1</v>
      </c>
      <c r="AB26" s="90"/>
      <c r="AC26" s="90">
        <v>5</v>
      </c>
      <c r="AD26" s="90"/>
      <c r="AE26" s="90">
        <v>9</v>
      </c>
      <c r="AF26" s="90"/>
      <c r="AG26" s="90">
        <v>5</v>
      </c>
      <c r="AH26" s="112"/>
      <c r="AI26" s="147"/>
      <c r="AJ26" s="90"/>
      <c r="AK26" s="90">
        <v>1</v>
      </c>
      <c r="AL26" s="90"/>
      <c r="AM26" s="90">
        <v>0</v>
      </c>
      <c r="AN26" s="90"/>
      <c r="AO26" s="90">
        <v>0</v>
      </c>
      <c r="AP26" s="112"/>
      <c r="AQ26" s="171"/>
      <c r="AR26" s="86"/>
      <c r="AS26" s="86"/>
      <c r="AT26" s="93"/>
      <c r="AU26" s="163" t="str">
        <f t="shared" si="0"/>
        <v/>
      </c>
      <c r="AV26" s="158"/>
      <c r="AW26" s="158" t="str">
        <f>IF(LEN(DF26)=5,MID(DF26,2,1),IF(LEN(DF26)=4,LEFT(DF26),""))</f>
        <v/>
      </c>
      <c r="AX26" s="158"/>
      <c r="AY26" s="158" t="str">
        <f>IF(LEN(DF26)=5,MID(DF26,3,1),IF(LEN(DF26)=4,MID(DF26,2,1),IF(LEN(DF26)=3,LEFT(DF26),"")))</f>
        <v/>
      </c>
      <c r="AZ26" s="158"/>
      <c r="BA26" s="158" t="str">
        <f t="shared" ref="BA26:BA33" si="3">IF(LEN(DF26)=5,MID(DF26,4,1),IF(LEN(DF26)=4,MID(DF26,3,1),IF(LEN(DF26)=3,MID(DF26,2,1),IF(LEN(DF26)=2,LEFT(DF26),""))))</f>
        <v/>
      </c>
      <c r="BB26" s="158"/>
      <c r="BC26" s="158" t="str">
        <f t="shared" si="1"/>
        <v>0</v>
      </c>
      <c r="BD26" s="160"/>
      <c r="BE26" s="172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4"/>
      <c r="CB26" s="8"/>
      <c r="CH26" s="166" t="s">
        <v>64</v>
      </c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50">
        <v>100</v>
      </c>
      <c r="CX26" s="151"/>
      <c r="CY26" s="151"/>
      <c r="CZ26" s="151"/>
      <c r="DA26" s="152"/>
      <c r="DB26" s="150" t="str">
        <f t="shared" si="2"/>
        <v/>
      </c>
      <c r="DC26" s="151"/>
      <c r="DD26" s="151"/>
      <c r="DE26" s="152"/>
      <c r="DF26" s="167">
        <f t="shared" ref="DF26:DF33" si="4">IF(DB26="",0,CW26*DB26)</f>
        <v>0</v>
      </c>
      <c r="DG26" s="167"/>
      <c r="DH26" s="167"/>
      <c r="DI26" s="167"/>
      <c r="DJ26" s="167"/>
      <c r="DK26" s="167"/>
    </row>
    <row r="27" spans="2:115" ht="16.5" customHeight="1" x14ac:dyDescent="0.15">
      <c r="B27" s="9"/>
      <c r="D27" s="131"/>
      <c r="E27" s="132"/>
      <c r="F27" s="168" t="s">
        <v>51</v>
      </c>
      <c r="G27" s="113"/>
      <c r="H27" s="169" t="s">
        <v>65</v>
      </c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70"/>
      <c r="W27" s="114" t="s">
        <v>48</v>
      </c>
      <c r="X27" s="90"/>
      <c r="Y27" s="90" t="s">
        <v>48</v>
      </c>
      <c r="Z27" s="90"/>
      <c r="AA27" s="90">
        <v>1</v>
      </c>
      <c r="AB27" s="90"/>
      <c r="AC27" s="90">
        <v>5</v>
      </c>
      <c r="AD27" s="90"/>
      <c r="AE27" s="90">
        <v>9</v>
      </c>
      <c r="AF27" s="90"/>
      <c r="AG27" s="90">
        <v>6</v>
      </c>
      <c r="AH27" s="112"/>
      <c r="AI27" s="147"/>
      <c r="AJ27" s="90"/>
      <c r="AK27" s="90">
        <v>2</v>
      </c>
      <c r="AL27" s="90"/>
      <c r="AM27" s="90">
        <v>0</v>
      </c>
      <c r="AN27" s="90"/>
      <c r="AO27" s="90">
        <v>0</v>
      </c>
      <c r="AP27" s="112"/>
      <c r="AQ27" s="171"/>
      <c r="AR27" s="86"/>
      <c r="AS27" s="86"/>
      <c r="AT27" s="93"/>
      <c r="AU27" s="163" t="str">
        <f t="shared" si="0"/>
        <v/>
      </c>
      <c r="AV27" s="158"/>
      <c r="AW27" s="158" t="str">
        <f t="shared" ref="AW27:AW33" si="5">IF(LEN(DF27)=5,MID(DF27,2,1),IF(LEN(DF27)=4,LEFT(DF27),""))</f>
        <v/>
      </c>
      <c r="AX27" s="158"/>
      <c r="AY27" s="158" t="str">
        <f t="shared" ref="AY27:AY33" si="6">IF(LEN(DF27)=5,MID(DF27,3,1),IF(LEN(DF27)=4,MID(DF27,2,1),IF(LEN(DF27)=3,LEFT(DF27),"")))</f>
        <v/>
      </c>
      <c r="AZ27" s="158"/>
      <c r="BA27" s="158" t="str">
        <f t="shared" si="3"/>
        <v/>
      </c>
      <c r="BB27" s="158"/>
      <c r="BC27" s="158" t="str">
        <f t="shared" si="1"/>
        <v>0</v>
      </c>
      <c r="BD27" s="160"/>
      <c r="BE27" s="147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146"/>
      <c r="CB27" s="8"/>
      <c r="CH27" s="166" t="s">
        <v>65</v>
      </c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50">
        <v>200</v>
      </c>
      <c r="CX27" s="151"/>
      <c r="CY27" s="151"/>
      <c r="CZ27" s="151"/>
      <c r="DA27" s="152"/>
      <c r="DB27" s="150" t="str">
        <f t="shared" si="2"/>
        <v/>
      </c>
      <c r="DC27" s="151"/>
      <c r="DD27" s="151"/>
      <c r="DE27" s="152"/>
      <c r="DF27" s="167">
        <f t="shared" si="4"/>
        <v>0</v>
      </c>
      <c r="DG27" s="167"/>
      <c r="DH27" s="167"/>
      <c r="DI27" s="167"/>
      <c r="DJ27" s="167"/>
      <c r="DK27" s="167"/>
    </row>
    <row r="28" spans="2:115" ht="16.5" customHeight="1" x14ac:dyDescent="0.15">
      <c r="B28" s="9"/>
      <c r="D28" s="131"/>
      <c r="E28" s="132"/>
      <c r="F28" s="168" t="s">
        <v>51</v>
      </c>
      <c r="G28" s="113"/>
      <c r="H28" s="169" t="s">
        <v>66</v>
      </c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70"/>
      <c r="W28" s="114" t="s">
        <v>48</v>
      </c>
      <c r="X28" s="90"/>
      <c r="Y28" s="90" t="s">
        <v>48</v>
      </c>
      <c r="Z28" s="90"/>
      <c r="AA28" s="90">
        <v>9</v>
      </c>
      <c r="AB28" s="90"/>
      <c r="AC28" s="90">
        <v>9</v>
      </c>
      <c r="AD28" s="90"/>
      <c r="AE28" s="90">
        <v>9</v>
      </c>
      <c r="AF28" s="90"/>
      <c r="AG28" s="90">
        <v>4</v>
      </c>
      <c r="AH28" s="146"/>
      <c r="AI28" s="114"/>
      <c r="AJ28" s="90"/>
      <c r="AK28" s="90">
        <v>1</v>
      </c>
      <c r="AL28" s="90"/>
      <c r="AM28" s="90">
        <v>0</v>
      </c>
      <c r="AN28" s="90"/>
      <c r="AO28" s="90">
        <v>0</v>
      </c>
      <c r="AP28" s="112"/>
      <c r="AQ28" s="171"/>
      <c r="AR28" s="86"/>
      <c r="AS28" s="86"/>
      <c r="AT28" s="93"/>
      <c r="AU28" s="163" t="str">
        <f t="shared" si="0"/>
        <v/>
      </c>
      <c r="AV28" s="158"/>
      <c r="AW28" s="158" t="str">
        <f t="shared" si="5"/>
        <v/>
      </c>
      <c r="AX28" s="158"/>
      <c r="AY28" s="158" t="str">
        <f t="shared" si="6"/>
        <v/>
      </c>
      <c r="AZ28" s="158"/>
      <c r="BA28" s="158" t="str">
        <f t="shared" si="3"/>
        <v/>
      </c>
      <c r="BB28" s="158"/>
      <c r="BC28" s="158" t="str">
        <f t="shared" si="1"/>
        <v>0</v>
      </c>
      <c r="BD28" s="160"/>
      <c r="BE28" s="175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70"/>
      <c r="BS28" s="70"/>
      <c r="BT28" s="144"/>
      <c r="BU28" s="144"/>
      <c r="BV28" s="144"/>
      <c r="BW28" s="144"/>
      <c r="BX28" s="144"/>
      <c r="BY28" s="144"/>
      <c r="BZ28" s="145"/>
      <c r="CB28" s="8"/>
      <c r="CH28" s="166" t="s">
        <v>66</v>
      </c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50">
        <v>100</v>
      </c>
      <c r="CX28" s="151"/>
      <c r="CY28" s="151"/>
      <c r="CZ28" s="151"/>
      <c r="DA28" s="152"/>
      <c r="DB28" s="150" t="str">
        <f t="shared" si="2"/>
        <v/>
      </c>
      <c r="DC28" s="151"/>
      <c r="DD28" s="151"/>
      <c r="DE28" s="152"/>
      <c r="DF28" s="167">
        <f t="shared" si="4"/>
        <v>0</v>
      </c>
      <c r="DG28" s="167"/>
      <c r="DH28" s="167"/>
      <c r="DI28" s="167"/>
      <c r="DJ28" s="167"/>
      <c r="DK28" s="167"/>
    </row>
    <row r="29" spans="2:115" ht="16.5" customHeight="1" x14ac:dyDescent="0.15">
      <c r="B29" s="9"/>
      <c r="D29" s="131"/>
      <c r="E29" s="132"/>
      <c r="F29" s="168" t="s">
        <v>51</v>
      </c>
      <c r="G29" s="113"/>
      <c r="H29" s="169" t="s">
        <v>67</v>
      </c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70"/>
      <c r="W29" s="114" t="s">
        <v>48</v>
      </c>
      <c r="X29" s="90"/>
      <c r="Y29" s="90" t="s">
        <v>48</v>
      </c>
      <c r="Z29" s="90"/>
      <c r="AA29" s="90">
        <v>9</v>
      </c>
      <c r="AB29" s="90"/>
      <c r="AC29" s="90">
        <v>9</v>
      </c>
      <c r="AD29" s="90"/>
      <c r="AE29" s="90">
        <v>9</v>
      </c>
      <c r="AF29" s="90"/>
      <c r="AG29" s="90">
        <v>5</v>
      </c>
      <c r="AH29" s="146"/>
      <c r="AI29" s="114"/>
      <c r="AJ29" s="90"/>
      <c r="AK29" s="90">
        <v>2</v>
      </c>
      <c r="AL29" s="90"/>
      <c r="AM29" s="90">
        <v>0</v>
      </c>
      <c r="AN29" s="90"/>
      <c r="AO29" s="90">
        <v>0</v>
      </c>
      <c r="AP29" s="112"/>
      <c r="AQ29" s="171"/>
      <c r="AR29" s="86"/>
      <c r="AS29" s="86"/>
      <c r="AT29" s="93"/>
      <c r="AU29" s="163" t="str">
        <f t="shared" si="0"/>
        <v/>
      </c>
      <c r="AV29" s="158"/>
      <c r="AW29" s="158" t="str">
        <f t="shared" si="5"/>
        <v/>
      </c>
      <c r="AX29" s="158"/>
      <c r="AY29" s="158" t="str">
        <f t="shared" si="6"/>
        <v/>
      </c>
      <c r="AZ29" s="158"/>
      <c r="BA29" s="158" t="str">
        <f t="shared" si="3"/>
        <v/>
      </c>
      <c r="BB29" s="158"/>
      <c r="BC29" s="158" t="str">
        <f t="shared" si="1"/>
        <v>0</v>
      </c>
      <c r="BD29" s="160"/>
      <c r="BE29" s="147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146"/>
      <c r="CB29" s="8"/>
      <c r="CH29" s="166" t="s">
        <v>67</v>
      </c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50">
        <v>200</v>
      </c>
      <c r="CX29" s="151"/>
      <c r="CY29" s="151"/>
      <c r="CZ29" s="151"/>
      <c r="DA29" s="152"/>
      <c r="DB29" s="150" t="str">
        <f t="shared" si="2"/>
        <v/>
      </c>
      <c r="DC29" s="151"/>
      <c r="DD29" s="151"/>
      <c r="DE29" s="152"/>
      <c r="DF29" s="167">
        <f t="shared" si="4"/>
        <v>0</v>
      </c>
      <c r="DG29" s="167"/>
      <c r="DH29" s="167"/>
      <c r="DI29" s="167"/>
      <c r="DJ29" s="167"/>
      <c r="DK29" s="167"/>
    </row>
    <row r="30" spans="2:115" ht="16.5" customHeight="1" x14ac:dyDescent="0.15">
      <c r="B30" s="9"/>
      <c r="D30" s="131"/>
      <c r="E30" s="132"/>
      <c r="F30" s="168" t="s">
        <v>51</v>
      </c>
      <c r="G30" s="113"/>
      <c r="H30" s="169" t="s">
        <v>68</v>
      </c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70"/>
      <c r="W30" s="114" t="s">
        <v>48</v>
      </c>
      <c r="X30" s="90"/>
      <c r="Y30" s="90" t="s">
        <v>48</v>
      </c>
      <c r="Z30" s="90"/>
      <c r="AA30" s="90">
        <v>9</v>
      </c>
      <c r="AB30" s="90"/>
      <c r="AC30" s="90">
        <v>9</v>
      </c>
      <c r="AD30" s="90"/>
      <c r="AE30" s="90">
        <v>9</v>
      </c>
      <c r="AF30" s="90"/>
      <c r="AG30" s="90">
        <v>6</v>
      </c>
      <c r="AH30" s="146"/>
      <c r="AI30" s="114"/>
      <c r="AJ30" s="90"/>
      <c r="AK30" s="90">
        <v>3</v>
      </c>
      <c r="AL30" s="90"/>
      <c r="AM30" s="90">
        <v>0</v>
      </c>
      <c r="AN30" s="90"/>
      <c r="AO30" s="90">
        <v>0</v>
      </c>
      <c r="AP30" s="112"/>
      <c r="AQ30" s="171"/>
      <c r="AR30" s="86"/>
      <c r="AS30" s="86"/>
      <c r="AT30" s="93"/>
      <c r="AU30" s="163" t="str">
        <f t="shared" si="0"/>
        <v/>
      </c>
      <c r="AV30" s="158"/>
      <c r="AW30" s="158" t="str">
        <f t="shared" si="5"/>
        <v/>
      </c>
      <c r="AX30" s="158"/>
      <c r="AY30" s="158" t="str">
        <f t="shared" si="6"/>
        <v/>
      </c>
      <c r="AZ30" s="158"/>
      <c r="BA30" s="158" t="str">
        <f t="shared" si="3"/>
        <v/>
      </c>
      <c r="BB30" s="158"/>
      <c r="BC30" s="158" t="str">
        <f t="shared" si="1"/>
        <v>0</v>
      </c>
      <c r="BD30" s="160"/>
      <c r="BE30" s="147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146"/>
      <c r="CB30" s="8"/>
      <c r="CH30" s="166" t="s">
        <v>68</v>
      </c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50">
        <v>300</v>
      </c>
      <c r="CX30" s="151"/>
      <c r="CY30" s="151"/>
      <c r="CZ30" s="151"/>
      <c r="DA30" s="152"/>
      <c r="DB30" s="150" t="str">
        <f t="shared" si="2"/>
        <v/>
      </c>
      <c r="DC30" s="151"/>
      <c r="DD30" s="151"/>
      <c r="DE30" s="152"/>
      <c r="DF30" s="167">
        <f t="shared" si="4"/>
        <v>0</v>
      </c>
      <c r="DG30" s="167"/>
      <c r="DH30" s="167"/>
      <c r="DI30" s="167"/>
      <c r="DJ30" s="167"/>
      <c r="DK30" s="167"/>
    </row>
    <row r="31" spans="2:115" ht="16.5" customHeight="1" x14ac:dyDescent="0.15">
      <c r="B31" s="9"/>
      <c r="D31" s="131"/>
      <c r="E31" s="132"/>
      <c r="F31" s="168"/>
      <c r="G31" s="113"/>
      <c r="H31" s="169" t="s">
        <v>52</v>
      </c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70"/>
      <c r="W31" s="168" t="s">
        <v>48</v>
      </c>
      <c r="X31" s="114"/>
      <c r="Y31" s="112" t="s">
        <v>48</v>
      </c>
      <c r="Z31" s="114"/>
      <c r="AA31" s="112">
        <v>5</v>
      </c>
      <c r="AB31" s="114"/>
      <c r="AC31" s="112">
        <v>0</v>
      </c>
      <c r="AD31" s="114"/>
      <c r="AE31" s="112">
        <v>7</v>
      </c>
      <c r="AF31" s="114"/>
      <c r="AG31" s="112">
        <v>0</v>
      </c>
      <c r="AH31" s="177"/>
      <c r="AI31" s="114"/>
      <c r="AJ31" s="90"/>
      <c r="AK31" s="90"/>
      <c r="AL31" s="90"/>
      <c r="AM31" s="90">
        <v>3</v>
      </c>
      <c r="AN31" s="90"/>
      <c r="AO31" s="90">
        <v>0</v>
      </c>
      <c r="AP31" s="112"/>
      <c r="AQ31" s="171"/>
      <c r="AR31" s="86"/>
      <c r="AS31" s="86"/>
      <c r="AT31" s="93"/>
      <c r="AU31" s="163" t="str">
        <f t="shared" si="0"/>
        <v/>
      </c>
      <c r="AV31" s="158"/>
      <c r="AW31" s="158" t="str">
        <f t="shared" si="5"/>
        <v/>
      </c>
      <c r="AX31" s="158"/>
      <c r="AY31" s="158" t="str">
        <f t="shared" si="6"/>
        <v/>
      </c>
      <c r="AZ31" s="158"/>
      <c r="BA31" s="158" t="str">
        <f t="shared" si="3"/>
        <v/>
      </c>
      <c r="BB31" s="158"/>
      <c r="BC31" s="158" t="str">
        <f t="shared" si="1"/>
        <v>0</v>
      </c>
      <c r="BD31" s="160"/>
      <c r="BE31" s="175" t="s">
        <v>54</v>
      </c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70" t="s">
        <v>57</v>
      </c>
      <c r="BS31" s="70"/>
      <c r="BT31" s="144">
        <f>DF31</f>
        <v>0</v>
      </c>
      <c r="BU31" s="144"/>
      <c r="BV31" s="144"/>
      <c r="BW31" s="144"/>
      <c r="BX31" s="144"/>
      <c r="BY31" s="144"/>
      <c r="BZ31" s="145"/>
      <c r="CB31" s="8"/>
      <c r="CH31" s="166" t="s">
        <v>71</v>
      </c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50">
        <v>30</v>
      </c>
      <c r="CX31" s="151"/>
      <c r="CY31" s="151"/>
      <c r="CZ31" s="151"/>
      <c r="DA31" s="152"/>
      <c r="DB31" s="150" t="str">
        <f t="shared" si="2"/>
        <v/>
      </c>
      <c r="DC31" s="151"/>
      <c r="DD31" s="151"/>
      <c r="DE31" s="152"/>
      <c r="DF31" s="167">
        <f t="shared" si="4"/>
        <v>0</v>
      </c>
      <c r="DG31" s="167"/>
      <c r="DH31" s="167"/>
      <c r="DI31" s="167"/>
      <c r="DJ31" s="167"/>
      <c r="DK31" s="167"/>
    </row>
    <row r="32" spans="2:115" ht="16.5" customHeight="1" x14ac:dyDescent="0.15">
      <c r="B32" s="9"/>
      <c r="D32" s="131"/>
      <c r="E32" s="132"/>
      <c r="F32" s="168" t="s">
        <v>51</v>
      </c>
      <c r="G32" s="113"/>
      <c r="H32" s="169" t="s">
        <v>59</v>
      </c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70"/>
      <c r="W32" s="168" t="s">
        <v>48</v>
      </c>
      <c r="X32" s="114"/>
      <c r="Y32" s="112" t="s">
        <v>48</v>
      </c>
      <c r="Z32" s="114"/>
      <c r="AA32" s="112">
        <v>1</v>
      </c>
      <c r="AB32" s="114"/>
      <c r="AC32" s="112">
        <v>5</v>
      </c>
      <c r="AD32" s="114"/>
      <c r="AE32" s="112">
        <v>9</v>
      </c>
      <c r="AF32" s="114"/>
      <c r="AG32" s="112">
        <v>3</v>
      </c>
      <c r="AH32" s="177"/>
      <c r="AI32" s="114"/>
      <c r="AJ32" s="90"/>
      <c r="AK32" s="90"/>
      <c r="AL32" s="90"/>
      <c r="AM32" s="90">
        <v>5</v>
      </c>
      <c r="AN32" s="90"/>
      <c r="AO32" s="90">
        <v>0</v>
      </c>
      <c r="AP32" s="112"/>
      <c r="AQ32" s="171"/>
      <c r="AR32" s="86"/>
      <c r="AS32" s="86"/>
      <c r="AT32" s="93"/>
      <c r="AU32" s="163" t="str">
        <f t="shared" si="0"/>
        <v/>
      </c>
      <c r="AV32" s="158"/>
      <c r="AW32" s="158" t="str">
        <f t="shared" si="5"/>
        <v/>
      </c>
      <c r="AX32" s="158"/>
      <c r="AY32" s="158" t="str">
        <f t="shared" si="6"/>
        <v/>
      </c>
      <c r="AZ32" s="158"/>
      <c r="BA32" s="158" t="str">
        <f t="shared" si="3"/>
        <v/>
      </c>
      <c r="BB32" s="158"/>
      <c r="BC32" s="158" t="str">
        <f t="shared" si="1"/>
        <v>0</v>
      </c>
      <c r="BD32" s="160"/>
      <c r="BE32" s="175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70"/>
      <c r="BS32" s="70"/>
      <c r="BT32" s="144"/>
      <c r="BU32" s="144"/>
      <c r="BV32" s="144"/>
      <c r="BW32" s="144"/>
      <c r="BX32" s="144"/>
      <c r="BY32" s="144"/>
      <c r="BZ32" s="145"/>
      <c r="CB32" s="8"/>
      <c r="CH32" s="178" t="s">
        <v>59</v>
      </c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8"/>
      <c r="CW32" s="150">
        <v>50</v>
      </c>
      <c r="CX32" s="151"/>
      <c r="CY32" s="151"/>
      <c r="CZ32" s="151"/>
      <c r="DA32" s="152"/>
      <c r="DB32" s="150" t="str">
        <f t="shared" si="2"/>
        <v/>
      </c>
      <c r="DC32" s="151"/>
      <c r="DD32" s="151"/>
      <c r="DE32" s="152"/>
      <c r="DF32" s="167">
        <f t="shared" si="4"/>
        <v>0</v>
      </c>
      <c r="DG32" s="167"/>
      <c r="DH32" s="167"/>
      <c r="DI32" s="167"/>
      <c r="DJ32" s="167"/>
      <c r="DK32" s="167"/>
    </row>
    <row r="33" spans="2:115" ht="16.5" customHeight="1" x14ac:dyDescent="0.15">
      <c r="B33" s="9"/>
      <c r="D33" s="131"/>
      <c r="E33" s="132"/>
      <c r="F33" s="168" t="s">
        <v>51</v>
      </c>
      <c r="G33" s="113"/>
      <c r="H33" s="179" t="s">
        <v>60</v>
      </c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80"/>
      <c r="W33" s="114" t="s">
        <v>48</v>
      </c>
      <c r="X33" s="90"/>
      <c r="Y33" s="90" t="s">
        <v>48</v>
      </c>
      <c r="Z33" s="90"/>
      <c r="AA33" s="90" t="s">
        <v>48</v>
      </c>
      <c r="AB33" s="90"/>
      <c r="AC33" s="90" t="s">
        <v>48</v>
      </c>
      <c r="AD33" s="90"/>
      <c r="AE33" s="90">
        <v>9</v>
      </c>
      <c r="AF33" s="90"/>
      <c r="AG33" s="90">
        <v>7</v>
      </c>
      <c r="AH33" s="146"/>
      <c r="AI33" s="114"/>
      <c r="AJ33" s="90"/>
      <c r="AK33" s="90"/>
      <c r="AL33" s="90"/>
      <c r="AM33" s="90">
        <v>2</v>
      </c>
      <c r="AN33" s="90"/>
      <c r="AO33" s="90">
        <v>1</v>
      </c>
      <c r="AP33" s="112"/>
      <c r="AQ33" s="171"/>
      <c r="AR33" s="86"/>
      <c r="AS33" s="86"/>
      <c r="AT33" s="93"/>
      <c r="AU33" s="163" t="str">
        <f t="shared" si="0"/>
        <v/>
      </c>
      <c r="AV33" s="158"/>
      <c r="AW33" s="158" t="str">
        <f t="shared" si="5"/>
        <v/>
      </c>
      <c r="AX33" s="158"/>
      <c r="AY33" s="158" t="str">
        <f t="shared" si="6"/>
        <v/>
      </c>
      <c r="AZ33" s="158"/>
      <c r="BA33" s="158" t="str">
        <f t="shared" si="3"/>
        <v/>
      </c>
      <c r="BB33" s="158"/>
      <c r="BC33" s="158" t="str">
        <f t="shared" si="1"/>
        <v>0</v>
      </c>
      <c r="BD33" s="160"/>
      <c r="BE33" s="147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146"/>
      <c r="CB33" s="8"/>
      <c r="CH33" s="178" t="s">
        <v>60</v>
      </c>
      <c r="CI33" s="178"/>
      <c r="CJ33" s="178"/>
      <c r="CK33" s="178"/>
      <c r="CL33" s="178"/>
      <c r="CM33" s="178"/>
      <c r="CN33" s="178"/>
      <c r="CO33" s="178"/>
      <c r="CP33" s="178"/>
      <c r="CQ33" s="178"/>
      <c r="CR33" s="178"/>
      <c r="CS33" s="178"/>
      <c r="CT33" s="178"/>
      <c r="CU33" s="178"/>
      <c r="CV33" s="178"/>
      <c r="CW33" s="150">
        <v>21</v>
      </c>
      <c r="CX33" s="151"/>
      <c r="CY33" s="151"/>
      <c r="CZ33" s="151"/>
      <c r="DA33" s="152"/>
      <c r="DB33" s="150" t="str">
        <f t="shared" si="2"/>
        <v/>
      </c>
      <c r="DC33" s="151"/>
      <c r="DD33" s="151"/>
      <c r="DE33" s="152"/>
      <c r="DF33" s="167">
        <f t="shared" si="4"/>
        <v>0</v>
      </c>
      <c r="DG33" s="167"/>
      <c r="DH33" s="167"/>
      <c r="DI33" s="167"/>
      <c r="DJ33" s="167"/>
      <c r="DK33" s="167"/>
    </row>
    <row r="34" spans="2:115" ht="16.5" customHeight="1" x14ac:dyDescent="0.15">
      <c r="B34" s="9"/>
      <c r="D34" s="131"/>
      <c r="E34" s="132"/>
      <c r="F34" s="168"/>
      <c r="G34" s="113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80"/>
      <c r="W34" s="114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146"/>
      <c r="AI34" s="114"/>
      <c r="AJ34" s="90"/>
      <c r="AK34" s="90"/>
      <c r="AL34" s="90"/>
      <c r="AM34" s="90"/>
      <c r="AN34" s="90"/>
      <c r="AO34" s="90"/>
      <c r="AP34" s="112"/>
      <c r="AQ34" s="341"/>
      <c r="AR34" s="342"/>
      <c r="AS34" s="90"/>
      <c r="AT34" s="146"/>
      <c r="AU34" s="163"/>
      <c r="AV34" s="158"/>
      <c r="AW34" s="158"/>
      <c r="AX34" s="158"/>
      <c r="AY34" s="158"/>
      <c r="AZ34" s="158"/>
      <c r="BA34" s="158"/>
      <c r="BB34" s="158"/>
      <c r="BC34" s="158"/>
      <c r="BD34" s="160"/>
      <c r="BE34" s="184" t="s">
        <v>79</v>
      </c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70" t="s">
        <v>57</v>
      </c>
      <c r="BS34" s="70"/>
      <c r="BT34" s="144">
        <f>DF34</f>
        <v>0</v>
      </c>
      <c r="BU34" s="144"/>
      <c r="BV34" s="144"/>
      <c r="BW34" s="144"/>
      <c r="BX34" s="144"/>
      <c r="BY34" s="144"/>
      <c r="BZ34" s="145"/>
      <c r="CB34" s="8"/>
      <c r="CH34" s="112" t="s">
        <v>75</v>
      </c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4"/>
      <c r="CW34" s="181"/>
      <c r="CX34" s="182"/>
      <c r="CY34" s="182"/>
      <c r="CZ34" s="182"/>
      <c r="DA34" s="183"/>
      <c r="DB34" s="181"/>
      <c r="DC34" s="182"/>
      <c r="DD34" s="182"/>
      <c r="DE34" s="183"/>
      <c r="DF34" s="167">
        <f>DF25+DF31</f>
        <v>0</v>
      </c>
      <c r="DG34" s="167"/>
      <c r="DH34" s="167"/>
      <c r="DI34" s="167"/>
      <c r="DJ34" s="167"/>
      <c r="DK34" s="167"/>
    </row>
    <row r="35" spans="2:115" ht="16.5" customHeight="1" x14ac:dyDescent="0.15">
      <c r="B35" s="9"/>
      <c r="D35" s="131"/>
      <c r="E35" s="132"/>
      <c r="F35" s="186"/>
      <c r="G35" s="151"/>
      <c r="H35" s="179" t="s">
        <v>76</v>
      </c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80"/>
      <c r="W35" s="114" t="s">
        <v>48</v>
      </c>
      <c r="X35" s="90"/>
      <c r="Y35" s="90" t="s">
        <v>48</v>
      </c>
      <c r="Z35" s="90"/>
      <c r="AA35" s="90">
        <v>6</v>
      </c>
      <c r="AB35" s="90"/>
      <c r="AC35" s="90">
        <v>7</v>
      </c>
      <c r="AD35" s="90"/>
      <c r="AE35" s="90">
        <v>1</v>
      </c>
      <c r="AF35" s="90"/>
      <c r="AG35" s="90">
        <v>5</v>
      </c>
      <c r="AH35" s="146"/>
      <c r="AI35" s="114"/>
      <c r="AJ35" s="90"/>
      <c r="AK35" s="90"/>
      <c r="AL35" s="90"/>
      <c r="AM35" s="90"/>
      <c r="AN35" s="90"/>
      <c r="AO35" s="90"/>
      <c r="AP35" s="112"/>
      <c r="AQ35" s="147"/>
      <c r="AR35" s="90"/>
      <c r="AS35" s="90"/>
      <c r="AT35" s="146"/>
      <c r="AU35" s="163" t="str">
        <f>IF(LEN(DF35)=5,LEFT(DF35),"")</f>
        <v/>
      </c>
      <c r="AV35" s="158"/>
      <c r="AW35" s="158" t="str">
        <f>IF(LEN(DF35)=5,MID(DF35,2,1),IF(LEN(DF35)=4,LEFT(DF35),""))</f>
        <v/>
      </c>
      <c r="AX35" s="158"/>
      <c r="AY35" s="158" t="str">
        <f>IF(LEN(DF35)=5,MID(DF35,3,1),IF(LEN(DF35)=4,MID(DF35,2,1),IF(LEN(DF35)=3,LEFT(DF35),"")))</f>
        <v/>
      </c>
      <c r="AZ35" s="158"/>
      <c r="BA35" s="158" t="str">
        <f>IF(LEN(DF35)=5,MID(DF35,4,1),IF(LEN(DF35)=4,MID(DF35,3,1),IF(LEN(DF35)=3,MID(DF35,2,1),IF(LEN(DF35)=2,LEFT(DF35),""))))</f>
        <v/>
      </c>
      <c r="BB35" s="158"/>
      <c r="BC35" s="158" t="str">
        <f>RIGHT(DF35)</f>
        <v>0</v>
      </c>
      <c r="BD35" s="160"/>
      <c r="BE35" s="184" t="s">
        <v>79</v>
      </c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70" t="s">
        <v>48</v>
      </c>
      <c r="BS35" s="70"/>
      <c r="BT35" s="144" t="s">
        <v>88</v>
      </c>
      <c r="BU35" s="144"/>
      <c r="BV35" s="144"/>
      <c r="BW35" s="144"/>
      <c r="BX35" s="144"/>
      <c r="BY35" s="144"/>
      <c r="BZ35" s="145"/>
      <c r="CB35" s="8"/>
      <c r="CH35" s="187" t="s">
        <v>78</v>
      </c>
      <c r="CI35" s="188"/>
      <c r="CJ35" s="188"/>
      <c r="CK35" s="188"/>
      <c r="CL35" s="188"/>
      <c r="CM35" s="188"/>
      <c r="CN35" s="188"/>
      <c r="CO35" s="188"/>
      <c r="CP35" s="188"/>
      <c r="CQ35" s="188"/>
      <c r="CR35" s="188"/>
      <c r="CS35" s="188"/>
      <c r="CT35" s="188"/>
      <c r="CU35" s="188"/>
      <c r="CV35" s="189"/>
      <c r="CW35" s="181"/>
      <c r="CX35" s="182"/>
      <c r="CY35" s="182"/>
      <c r="CZ35" s="182"/>
      <c r="DA35" s="183"/>
      <c r="DB35" s="181"/>
      <c r="DC35" s="182"/>
      <c r="DD35" s="182"/>
      <c r="DE35" s="183"/>
      <c r="DF35" s="167">
        <f>ROUND(DF34*44/1000,0)</f>
        <v>0</v>
      </c>
      <c r="DG35" s="167"/>
      <c r="DH35" s="167"/>
      <c r="DI35" s="167"/>
      <c r="DJ35" s="167"/>
      <c r="DK35" s="167"/>
    </row>
    <row r="36" spans="2:115" ht="16.5" customHeight="1" x14ac:dyDescent="0.15">
      <c r="B36" s="9"/>
      <c r="D36" s="131"/>
      <c r="E36" s="132"/>
      <c r="F36" s="186"/>
      <c r="G36" s="151"/>
      <c r="H36" s="179" t="s">
        <v>81</v>
      </c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80"/>
      <c r="W36" s="114" t="s">
        <v>48</v>
      </c>
      <c r="X36" s="90"/>
      <c r="Y36" s="90" t="s">
        <v>48</v>
      </c>
      <c r="Z36" s="90"/>
      <c r="AA36" s="90">
        <v>6</v>
      </c>
      <c r="AB36" s="90"/>
      <c r="AC36" s="90">
        <v>7</v>
      </c>
      <c r="AD36" s="90"/>
      <c r="AE36" s="90">
        <v>7</v>
      </c>
      <c r="AF36" s="90"/>
      <c r="AG36" s="90">
        <v>3</v>
      </c>
      <c r="AH36" s="146"/>
      <c r="AI36" s="114"/>
      <c r="AJ36" s="90"/>
      <c r="AK36" s="90"/>
      <c r="AL36" s="90"/>
      <c r="AM36" s="90"/>
      <c r="AN36" s="90"/>
      <c r="AO36" s="90"/>
      <c r="AP36" s="112"/>
      <c r="AQ36" s="147"/>
      <c r="AR36" s="90"/>
      <c r="AS36" s="90"/>
      <c r="AT36" s="146"/>
      <c r="AU36" s="163" t="str">
        <f>IF(LEN(DF38)=5,LEFT(DF38),"")</f>
        <v/>
      </c>
      <c r="AV36" s="158"/>
      <c r="AW36" s="158" t="str">
        <f>IF(LEN(DF36)=5,MID(DF36,2,1),IF(LEN(DF36)=4,LEFT(DF36),""))</f>
        <v/>
      </c>
      <c r="AX36" s="158"/>
      <c r="AY36" s="158" t="str">
        <f>IF(LEN(DF36)=5,MID(DF36,3,1),IF(LEN(DF36)=4,MID(DF36,2,1),IF(LEN(DF36)=3,LEFT(DF36),"")))</f>
        <v/>
      </c>
      <c r="AZ36" s="158"/>
      <c r="BA36" s="158" t="str">
        <f>IF(LEN(DF36)=5,MID(DF36,4,1),IF(LEN(DF36)=4,MID(DF36,3,1),IF(LEN(DF36)=3,MID(DF36,2,1),IF(LEN(DF36)=2,LEFT(DF36),""))))</f>
        <v/>
      </c>
      <c r="BB36" s="158"/>
      <c r="BC36" s="158" t="str">
        <f>RIGHT(DF36)</f>
        <v>0</v>
      </c>
      <c r="BD36" s="160"/>
      <c r="BE36" s="184" t="s">
        <v>79</v>
      </c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70" t="s">
        <v>48</v>
      </c>
      <c r="BS36" s="70"/>
      <c r="BT36" s="144" t="s">
        <v>83</v>
      </c>
      <c r="BU36" s="144"/>
      <c r="BV36" s="144"/>
      <c r="BW36" s="144"/>
      <c r="BX36" s="144"/>
      <c r="BY36" s="144"/>
      <c r="BZ36" s="145"/>
      <c r="CB36" s="8"/>
      <c r="CH36" s="187" t="s">
        <v>82</v>
      </c>
      <c r="CI36" s="188"/>
      <c r="CJ36" s="188"/>
      <c r="CK36" s="188"/>
      <c r="CL36" s="188"/>
      <c r="CM36" s="188"/>
      <c r="CN36" s="188"/>
      <c r="CO36" s="188"/>
      <c r="CP36" s="188"/>
      <c r="CQ36" s="188"/>
      <c r="CR36" s="188"/>
      <c r="CS36" s="188"/>
      <c r="CT36" s="188"/>
      <c r="CU36" s="188"/>
      <c r="CV36" s="189"/>
      <c r="CW36" s="181"/>
      <c r="CX36" s="182"/>
      <c r="CY36" s="182"/>
      <c r="CZ36" s="182"/>
      <c r="DA36" s="183"/>
      <c r="DB36" s="181"/>
      <c r="DC36" s="182"/>
      <c r="DD36" s="182"/>
      <c r="DE36" s="183"/>
      <c r="DF36" s="167">
        <f>ROUND(DF34*13/1000,0)</f>
        <v>0</v>
      </c>
      <c r="DG36" s="167"/>
      <c r="DH36" s="167"/>
      <c r="DI36" s="167"/>
      <c r="DJ36" s="167"/>
      <c r="DK36" s="167"/>
    </row>
    <row r="37" spans="2:115" ht="16.5" customHeight="1" x14ac:dyDescent="0.15">
      <c r="B37" s="9"/>
      <c r="D37" s="131"/>
      <c r="E37" s="132"/>
      <c r="F37" s="186"/>
      <c r="G37" s="151"/>
      <c r="H37" s="179" t="s">
        <v>92</v>
      </c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80"/>
      <c r="W37" s="114" t="s">
        <v>48</v>
      </c>
      <c r="X37" s="90"/>
      <c r="Y37" s="90" t="s">
        <v>48</v>
      </c>
      <c r="Z37" s="90"/>
      <c r="AA37" s="90">
        <v>6</v>
      </c>
      <c r="AB37" s="90"/>
      <c r="AC37" s="90">
        <v>7</v>
      </c>
      <c r="AD37" s="90"/>
      <c r="AE37" s="90">
        <v>9</v>
      </c>
      <c r="AF37" s="90"/>
      <c r="AG37" s="90">
        <v>1</v>
      </c>
      <c r="AH37" s="146"/>
      <c r="AI37" s="114"/>
      <c r="AJ37" s="90"/>
      <c r="AK37" s="90"/>
      <c r="AL37" s="90"/>
      <c r="AM37" s="90"/>
      <c r="AN37" s="90"/>
      <c r="AO37" s="90"/>
      <c r="AP37" s="112"/>
      <c r="AQ37" s="147"/>
      <c r="AR37" s="90"/>
      <c r="AS37" s="90"/>
      <c r="AT37" s="146"/>
      <c r="AU37" s="163" t="str">
        <f>IF(LEN(DF39)=5,LEFT(DF39),"")</f>
        <v/>
      </c>
      <c r="AV37" s="158"/>
      <c r="AW37" s="158" t="str">
        <f>IF(LEN(DF37)=5,MID(DF37,2,1),IF(LEN(DF37)=4,LEFT(DF37),""))</f>
        <v/>
      </c>
      <c r="AX37" s="158"/>
      <c r="AY37" s="158" t="str">
        <f>IF(LEN(DF37)=5,MID(DF37,3,1),IF(LEN(DF37)=4,MID(DF37,2,1),IF(LEN(DF37)=3,LEFT(DF37),"")))</f>
        <v/>
      </c>
      <c r="AZ37" s="158"/>
      <c r="BA37" s="158" t="str">
        <f>IF(LEN(DF37)=5,MID(DF37,4,1),IF(LEN(DF37)=4,MID(DF37,3,1),IF(LEN(DF37)=3,MID(DF37,2,1),IF(LEN(DF37)=2,LEFT(DF37),""))))</f>
        <v/>
      </c>
      <c r="BB37" s="158"/>
      <c r="BC37" s="158" t="str">
        <f>RIGHT(DF37)</f>
        <v>0</v>
      </c>
      <c r="BD37" s="160"/>
      <c r="BE37" s="184" t="s">
        <v>79</v>
      </c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70" t="s">
        <v>48</v>
      </c>
      <c r="BS37" s="70"/>
      <c r="BT37" s="144" t="s">
        <v>89</v>
      </c>
      <c r="BU37" s="144"/>
      <c r="BV37" s="144"/>
      <c r="BW37" s="144"/>
      <c r="BX37" s="144"/>
      <c r="BY37" s="144"/>
      <c r="BZ37" s="145"/>
      <c r="CB37" s="8"/>
      <c r="CH37" s="338" t="s">
        <v>93</v>
      </c>
      <c r="CI37" s="339"/>
      <c r="CJ37" s="339"/>
      <c r="CK37" s="339"/>
      <c r="CL37" s="339"/>
      <c r="CM37" s="339"/>
      <c r="CN37" s="339"/>
      <c r="CO37" s="339"/>
      <c r="CP37" s="339"/>
      <c r="CQ37" s="339"/>
      <c r="CR37" s="339"/>
      <c r="CS37" s="339"/>
      <c r="CT37" s="339"/>
      <c r="CU37" s="339"/>
      <c r="CV37" s="340"/>
      <c r="CW37" s="181"/>
      <c r="CX37" s="182"/>
      <c r="CY37" s="182"/>
      <c r="CZ37" s="182"/>
      <c r="DA37" s="183"/>
      <c r="DB37" s="181"/>
      <c r="DC37" s="182"/>
      <c r="DD37" s="182"/>
      <c r="DE37" s="183"/>
      <c r="DF37" s="167">
        <f>ROUND(DF34*11/1000,0)</f>
        <v>0</v>
      </c>
      <c r="DG37" s="167"/>
      <c r="DH37" s="167"/>
      <c r="DI37" s="167"/>
      <c r="DJ37" s="167"/>
      <c r="DK37" s="167"/>
    </row>
    <row r="38" spans="2:115" ht="16.5" customHeight="1" thickBot="1" x14ac:dyDescent="0.2">
      <c r="B38" s="9"/>
      <c r="D38" s="133"/>
      <c r="E38" s="134"/>
      <c r="F38" s="193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5"/>
      <c r="W38" s="1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190"/>
      <c r="AI38" s="191"/>
      <c r="AJ38" s="91"/>
      <c r="AK38" s="91"/>
      <c r="AL38" s="91"/>
      <c r="AM38" s="91"/>
      <c r="AN38" s="91"/>
      <c r="AO38" s="91"/>
      <c r="AP38" s="196"/>
      <c r="AQ38" s="192"/>
      <c r="AR38" s="91"/>
      <c r="AS38" s="91"/>
      <c r="AT38" s="190"/>
      <c r="AU38" s="192"/>
      <c r="AV38" s="91"/>
      <c r="AW38" s="91"/>
      <c r="AX38" s="91"/>
      <c r="AY38" s="91"/>
      <c r="AZ38" s="91"/>
      <c r="BA38" s="91"/>
      <c r="BB38" s="91"/>
      <c r="BC38" s="91"/>
      <c r="BD38" s="196"/>
      <c r="BE38" s="184" t="s">
        <v>77</v>
      </c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70" t="s">
        <v>57</v>
      </c>
      <c r="BS38" s="70"/>
      <c r="BT38" s="144">
        <f>DF34+DF35+DF36+DF37</f>
        <v>0</v>
      </c>
      <c r="BU38" s="144"/>
      <c r="BV38" s="144"/>
      <c r="BW38" s="144"/>
      <c r="BX38" s="144"/>
      <c r="BY38" s="144"/>
      <c r="BZ38" s="145"/>
      <c r="CB38" s="8"/>
      <c r="CH38" s="112" t="s">
        <v>72</v>
      </c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4"/>
      <c r="CW38" s="181"/>
      <c r="CX38" s="182"/>
      <c r="CY38" s="182"/>
      <c r="CZ38" s="182"/>
      <c r="DA38" s="183"/>
      <c r="DB38" s="181"/>
      <c r="DC38" s="182"/>
      <c r="DD38" s="182"/>
      <c r="DE38" s="183"/>
      <c r="DF38" s="167">
        <f>SUM(DF25:DK33)+DF35+DF36+DF37</f>
        <v>0</v>
      </c>
      <c r="DG38" s="167"/>
      <c r="DH38" s="167"/>
      <c r="DI38" s="167"/>
      <c r="DJ38" s="167"/>
      <c r="DK38" s="167"/>
    </row>
    <row r="39" spans="2:115" ht="9" customHeight="1" thickBot="1" x14ac:dyDescent="0.2">
      <c r="B39" s="9"/>
      <c r="CB39" s="8"/>
    </row>
    <row r="40" spans="2:115" ht="16.5" customHeight="1" x14ac:dyDescent="0.15">
      <c r="B40" s="9"/>
      <c r="D40" s="129" t="s">
        <v>25</v>
      </c>
      <c r="E40" s="130"/>
      <c r="F40" s="197" t="s">
        <v>26</v>
      </c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9"/>
      <c r="S40" s="200">
        <v>2</v>
      </c>
      <c r="T40" s="201"/>
      <c r="U40" s="201">
        <v>2</v>
      </c>
      <c r="V40" s="201"/>
      <c r="W40" s="201" t="s">
        <v>49</v>
      </c>
      <c r="X40" s="201"/>
      <c r="Y40" s="201"/>
      <c r="Z40" s="201"/>
      <c r="AA40" s="201"/>
      <c r="AB40" s="201"/>
      <c r="AC40" s="201"/>
      <c r="AD40" s="202"/>
      <c r="AE40" s="203" t="s">
        <v>51</v>
      </c>
      <c r="AF40" s="201"/>
      <c r="AG40" s="206" t="s">
        <v>53</v>
      </c>
      <c r="AH40" s="141"/>
      <c r="AI40" s="141"/>
      <c r="AJ40" s="141"/>
      <c r="AK40" s="141"/>
      <c r="AL40" s="141"/>
      <c r="AM40" s="141"/>
      <c r="AN40" s="141"/>
      <c r="AO40" s="141"/>
      <c r="AP40" s="207"/>
      <c r="AQ40" s="200"/>
      <c r="AR40" s="201"/>
      <c r="AS40" s="208"/>
      <c r="AT40" s="209"/>
      <c r="AU40" s="209"/>
      <c r="AV40" s="209"/>
      <c r="AW40" s="209"/>
      <c r="AX40" s="209"/>
      <c r="AY40" s="209"/>
      <c r="AZ40" s="209"/>
      <c r="BA40" s="209"/>
      <c r="BB40" s="210"/>
      <c r="BC40" s="203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6"/>
      <c r="BO40" s="66" t="s">
        <v>27</v>
      </c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222"/>
      <c r="CB40" s="8"/>
    </row>
    <row r="41" spans="2:115" ht="16.5" customHeight="1" x14ac:dyDescent="0.15">
      <c r="B41" s="9"/>
      <c r="D41" s="131"/>
      <c r="E41" s="132"/>
      <c r="F41" s="211" t="s">
        <v>39</v>
      </c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3"/>
      <c r="S41" s="172">
        <f>AQ25</f>
        <v>0</v>
      </c>
      <c r="T41" s="173"/>
      <c r="U41" s="173">
        <f>AS25</f>
        <v>0</v>
      </c>
      <c r="V41" s="173"/>
      <c r="W41" s="204" t="s">
        <v>4</v>
      </c>
      <c r="X41" s="204"/>
      <c r="Y41" s="204"/>
      <c r="Z41" s="204"/>
      <c r="AA41" s="204"/>
      <c r="AB41" s="204"/>
      <c r="AC41" s="204"/>
      <c r="AD41" s="214"/>
      <c r="AE41" s="215">
        <f>AQ25</f>
        <v>0</v>
      </c>
      <c r="AF41" s="173"/>
      <c r="AG41" s="173">
        <f>AS25</f>
        <v>0</v>
      </c>
      <c r="AH41" s="173"/>
      <c r="AI41" s="204" t="s">
        <v>4</v>
      </c>
      <c r="AJ41" s="204"/>
      <c r="AK41" s="204"/>
      <c r="AL41" s="204"/>
      <c r="AM41" s="204"/>
      <c r="AN41" s="204"/>
      <c r="AO41" s="204"/>
      <c r="AP41" s="205"/>
      <c r="AQ41" s="147"/>
      <c r="AR41" s="90"/>
      <c r="AS41" s="90"/>
      <c r="AT41" s="90"/>
      <c r="AU41" s="216"/>
      <c r="AV41" s="216"/>
      <c r="AW41" s="216"/>
      <c r="AX41" s="216"/>
      <c r="AY41" s="216"/>
      <c r="AZ41" s="216"/>
      <c r="BA41" s="216"/>
      <c r="BB41" s="217"/>
      <c r="BC41" s="114"/>
      <c r="BD41" s="90"/>
      <c r="BE41" s="90"/>
      <c r="BF41" s="90"/>
      <c r="BG41" s="216"/>
      <c r="BH41" s="216"/>
      <c r="BI41" s="216"/>
      <c r="BJ41" s="216"/>
      <c r="BK41" s="216"/>
      <c r="BL41" s="216"/>
      <c r="BM41" s="216"/>
      <c r="BN41" s="148"/>
      <c r="BO41" s="69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223"/>
      <c r="CB41" s="8"/>
      <c r="CH41" s="90" t="s">
        <v>49</v>
      </c>
      <c r="CI41" s="218"/>
      <c r="CJ41" s="218"/>
      <c r="CK41" s="218"/>
      <c r="CL41" s="218"/>
      <c r="CM41" s="218"/>
      <c r="CN41" s="218"/>
      <c r="CO41" s="219" t="s">
        <v>53</v>
      </c>
      <c r="CP41" s="220"/>
      <c r="CQ41" s="220"/>
      <c r="CR41" s="220"/>
      <c r="CS41" s="220"/>
      <c r="CT41" s="220"/>
      <c r="CU41" s="221"/>
      <c r="CV41" s="112" t="s">
        <v>27</v>
      </c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4"/>
    </row>
    <row r="42" spans="2:115" ht="16.5" customHeight="1" x14ac:dyDescent="0.15">
      <c r="B42" s="9"/>
      <c r="D42" s="131"/>
      <c r="E42" s="132"/>
      <c r="F42" s="211" t="s">
        <v>28</v>
      </c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3"/>
      <c r="S42" s="224" t="str">
        <f>IF(LEN(CH42)=6,LEFT(CH42),"")</f>
        <v/>
      </c>
      <c r="T42" s="225"/>
      <c r="U42" s="225" t="str">
        <f>IF(LEN(CH42)=6,MID(CH42,2,1),IF(LEN(CH42)=5,LEFT(CH42),""))</f>
        <v/>
      </c>
      <c r="V42" s="225"/>
      <c r="W42" s="225" t="str">
        <f>IF(LEN(CH42)=6,MID(CH42,3,1),IF(LEN(CH42)=5,MID(CH42,2,1),IF(LEN(CH42)=4,LEFT(CH42),"")))</f>
        <v/>
      </c>
      <c r="X42" s="225"/>
      <c r="Y42" s="225" t="str">
        <f>IF(LEN(CH42)=6,MID(CH42,4,1),IF(LEN(CH42)=5,MID(CH42,3,1),IF(LEN(CH42)=4,MID(CH42,2,1),IF(LEN(CH42)=3,LEFT(CH42),""))))</f>
        <v/>
      </c>
      <c r="Z42" s="225"/>
      <c r="AA42" s="225" t="str">
        <f>IF(LEN(CH42)=6,MID(CH42,5,1),IF(LEN(CH42)=5,MID(CH42,4,1),IF(LEN(CH42)=4,MID(CH42,3,1),IF(LEN(CH42)=3,MID(CH42,2,1),IF(LEN(CH42)=2,LEFT(CH42),"")))))</f>
        <v/>
      </c>
      <c r="AB42" s="225"/>
      <c r="AC42" s="225" t="str">
        <f>RIGHT(CH42)</f>
        <v>0</v>
      </c>
      <c r="AD42" s="226"/>
      <c r="AE42" s="224" t="str">
        <f>IF(LEN(CO42)=6,LEFT(CO42),"")</f>
        <v/>
      </c>
      <c r="AF42" s="225"/>
      <c r="AG42" s="225" t="str">
        <f>IF(LEN(CO42)=6,MID(CO42,2,1),IF(LEN(CO42)=5,LEFT(CO42),""))</f>
        <v/>
      </c>
      <c r="AH42" s="225"/>
      <c r="AI42" s="225" t="str">
        <f>IF(LEN(CO42)=6,MID(CO42,3,1),IF(LEN(CO42)=5,MID(CO42,2,1),IF(LEN(CO42)=4,LEFT(CO42),"")))</f>
        <v/>
      </c>
      <c r="AJ42" s="225"/>
      <c r="AK42" s="225" t="str">
        <f>IF(LEN(CO42)=6,MID(CO42,4,1),IF(LEN(CO42)=5,MID(CO42,3,1),IF(LEN(CO42)=4,MID(CO42,2,1),IF(LEN(CO42)=3,LEFT(CO42),""))))</f>
        <v/>
      </c>
      <c r="AL42" s="225"/>
      <c r="AM42" s="225" t="str">
        <f>IF(LEN(CO42)=6,MID(CO42,5,1),IF(LEN(CO42)=5,MID(CO42,4,1),IF(LEN(CO42)=4,MID(CO42,3,1),IF(LEN(CO42)=3,MID(CO42,2,1),IF(LEN(CO42)=2,LEFT(CO42),"")))))</f>
        <v/>
      </c>
      <c r="AN42" s="225"/>
      <c r="AO42" s="225" t="str">
        <f>RIGHT(CO42)</f>
        <v>0</v>
      </c>
      <c r="AP42" s="226"/>
      <c r="AQ42" s="147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146"/>
      <c r="BC42" s="114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112"/>
      <c r="BO42" s="224" t="str">
        <f>IF(LEN(CV42)=6,LEFT(CV42),"")</f>
        <v/>
      </c>
      <c r="BP42" s="225"/>
      <c r="BQ42" s="225" t="str">
        <f>IF(LEN(CV42)=6,MID(CV42,2,1),IF(LEN(CV42)=5,LEFT(CV42),""))</f>
        <v/>
      </c>
      <c r="BR42" s="225"/>
      <c r="BS42" s="225" t="str">
        <f>IF(LEN(CV42)=6,MID(CV42,3,1),IF(LEN(CV42)=5,MID(CV42,2,1),IF(LEN(CV42)=4,LEFT(CV42),"")))</f>
        <v/>
      </c>
      <c r="BT42" s="225"/>
      <c r="BU42" s="225" t="str">
        <f>IF(LEN(CV42)=6,MID(CV42,4,1),IF(LEN(CV42)=5,MID(CV42,3,1),IF(LEN(CV42)=4,MID(CV42,2,1),IF(LEN(CV42)=3,LEFT(CV42),""))))</f>
        <v/>
      </c>
      <c r="BV42" s="225"/>
      <c r="BW42" s="225" t="str">
        <f>IF(LEN(CV42)=6,MID(CV42,5,1),IF(LEN(CV42)=5,MID(CV42,4,1),IF(LEN(CV42)=4,MID(CV42,3,1),IF(LEN(CV42)=3,MID(CV42,2,1),IF(LEN(CV42)=2,LEFT(CV42),"")))))</f>
        <v/>
      </c>
      <c r="BX42" s="225"/>
      <c r="BY42" s="225" t="str">
        <f>RIGHT(CV42)</f>
        <v>0</v>
      </c>
      <c r="BZ42" s="226"/>
      <c r="CB42" s="8"/>
      <c r="CH42" s="90">
        <f>DF34+DF35+DF36+DF37</f>
        <v>0</v>
      </c>
      <c r="CI42" s="218"/>
      <c r="CJ42" s="218"/>
      <c r="CK42" s="218"/>
      <c r="CL42" s="218"/>
      <c r="CM42" s="218"/>
      <c r="CN42" s="218"/>
      <c r="CO42" s="90">
        <f>DF38-CH42</f>
        <v>0</v>
      </c>
      <c r="CP42" s="90"/>
      <c r="CQ42" s="90"/>
      <c r="CR42" s="90"/>
      <c r="CS42" s="90"/>
      <c r="CT42" s="90"/>
      <c r="CU42" s="90"/>
      <c r="CV42" s="112">
        <f>SUM(CH42:CU42)</f>
        <v>0</v>
      </c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4"/>
    </row>
    <row r="43" spans="2:115" ht="16.5" customHeight="1" x14ac:dyDescent="0.15">
      <c r="B43" s="9"/>
      <c r="D43" s="131"/>
      <c r="E43" s="132"/>
      <c r="F43" s="211" t="s">
        <v>6</v>
      </c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3"/>
      <c r="S43" s="171">
        <v>1</v>
      </c>
      <c r="T43" s="86"/>
      <c r="U43" s="86">
        <v>0</v>
      </c>
      <c r="V43" s="86"/>
      <c r="W43" s="86">
        <v>3</v>
      </c>
      <c r="X43" s="86"/>
      <c r="Y43" s="86">
        <v>7</v>
      </c>
      <c r="Z43" s="86"/>
      <c r="AA43" s="227" t="s">
        <v>35</v>
      </c>
      <c r="AB43" s="227"/>
      <c r="AC43" s="227"/>
      <c r="AD43" s="228"/>
      <c r="AE43" s="147">
        <f>S43</f>
        <v>1</v>
      </c>
      <c r="AF43" s="90"/>
      <c r="AG43" s="90">
        <f>U43</f>
        <v>0</v>
      </c>
      <c r="AH43" s="90"/>
      <c r="AI43" s="90">
        <f>W43</f>
        <v>3</v>
      </c>
      <c r="AJ43" s="90"/>
      <c r="AK43" s="90">
        <f>Y43</f>
        <v>7</v>
      </c>
      <c r="AL43" s="90"/>
      <c r="AM43" s="227" t="s">
        <v>35</v>
      </c>
      <c r="AN43" s="227"/>
      <c r="AO43" s="227"/>
      <c r="AP43" s="228"/>
      <c r="AQ43" s="147"/>
      <c r="AR43" s="90"/>
      <c r="AS43" s="90"/>
      <c r="AT43" s="90"/>
      <c r="AU43" s="90"/>
      <c r="AV43" s="90"/>
      <c r="AW43" s="90"/>
      <c r="AX43" s="90"/>
      <c r="AY43" s="227"/>
      <c r="AZ43" s="227"/>
      <c r="BA43" s="227"/>
      <c r="BB43" s="228"/>
      <c r="BC43" s="114"/>
      <c r="BD43" s="90"/>
      <c r="BE43" s="90"/>
      <c r="BF43" s="90"/>
      <c r="BG43" s="90"/>
      <c r="BH43" s="90"/>
      <c r="BI43" s="90"/>
      <c r="BJ43" s="90"/>
      <c r="BK43" s="227"/>
      <c r="BL43" s="227"/>
      <c r="BM43" s="227"/>
      <c r="BN43" s="229"/>
      <c r="BO43" s="230"/>
      <c r="BP43" s="231"/>
      <c r="BQ43" s="232"/>
      <c r="BR43" s="232"/>
      <c r="BS43" s="232"/>
      <c r="BT43" s="232"/>
      <c r="BU43" s="231"/>
      <c r="BV43" s="233"/>
      <c r="BW43" s="231"/>
      <c r="BX43" s="233"/>
      <c r="BY43" s="231"/>
      <c r="BZ43" s="234"/>
      <c r="CB43" s="8"/>
      <c r="CH43" s="112">
        <f>IF(S43="","",CONCATENATE(S43,U43,W43,Y43)/100)</f>
        <v>10.37</v>
      </c>
      <c r="CI43" s="113"/>
      <c r="CJ43" s="113"/>
      <c r="CK43" s="113"/>
      <c r="CL43" s="113"/>
      <c r="CM43" s="113"/>
      <c r="CN43" s="114"/>
      <c r="CO43" s="90">
        <f>CH43</f>
        <v>10.37</v>
      </c>
      <c r="CP43" s="90"/>
      <c r="CQ43" s="90"/>
      <c r="CR43" s="90"/>
      <c r="CS43" s="90"/>
      <c r="CT43" s="90"/>
      <c r="CU43" s="90"/>
      <c r="CV43" s="231"/>
      <c r="CW43" s="235"/>
      <c r="CX43" s="235"/>
      <c r="CY43" s="235"/>
      <c r="CZ43" s="235"/>
      <c r="DA43" s="235"/>
      <c r="DB43" s="235"/>
      <c r="DC43" s="235"/>
      <c r="DD43" s="235"/>
      <c r="DE43" s="235"/>
      <c r="DF43" s="235"/>
      <c r="DG43" s="235"/>
      <c r="DH43" s="235"/>
      <c r="DI43" s="235"/>
      <c r="DJ43" s="235"/>
      <c r="DK43" s="233"/>
    </row>
    <row r="44" spans="2:115" s="17" customFormat="1" ht="16.5" customHeight="1" thickBot="1" x14ac:dyDescent="0.2">
      <c r="B44" s="16"/>
      <c r="D44" s="131"/>
      <c r="E44" s="132"/>
      <c r="F44" s="236" t="s">
        <v>29</v>
      </c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8"/>
      <c r="S44" s="239" t="str">
        <f>IF(LEN(CH44)=6,LEFT(CH44),"")</f>
        <v/>
      </c>
      <c r="T44" s="240"/>
      <c r="U44" s="240" t="str">
        <f t="shared" ref="U44:U54" si="7">IF(LEN(CH44)=6,MID(CH44,2,1),IF(LEN(CH44)=5,LEFT(CH44),""))</f>
        <v/>
      </c>
      <c r="V44" s="240"/>
      <c r="W44" s="240" t="str">
        <f t="shared" ref="W44:W54" si="8">IF(LEN(CH44)=6,MID(CH44,3,1),IF(LEN(CH44)=5,MID(CH44,2,1),IF(LEN(CH44)=4,LEFT(CH44),"")))</f>
        <v/>
      </c>
      <c r="X44" s="240"/>
      <c r="Y44" s="240" t="str">
        <f t="shared" ref="Y44:Y54" si="9">IF(LEN(CH44)=6,MID(CH44,4,1),IF(LEN(CH44)=5,MID(CH44,3,1),IF(LEN(CH44)=4,MID(CH44,2,1),IF(LEN(CH44)=3,LEFT(CH44),""))))</f>
        <v/>
      </c>
      <c r="Z44" s="240"/>
      <c r="AA44" s="240" t="str">
        <f t="shared" ref="AA44:AA54" si="10">IF(LEN(CH44)=6,MID(CH44,5,1),IF(LEN(CH44)=5,MID(CH44,4,1),IF(LEN(CH44)=4,MID(CH44,3,1),IF(LEN(CH44)=3,MID(CH44,2,1),IF(LEN(CH44)=2,LEFT(CH44),"")))))</f>
        <v/>
      </c>
      <c r="AB44" s="240"/>
      <c r="AC44" s="240" t="str">
        <f t="shared" ref="AC44:AC54" si="11">RIGHT(CH44)</f>
        <v>0</v>
      </c>
      <c r="AD44" s="241"/>
      <c r="AE44" s="242" t="str">
        <f t="shared" ref="AE44:AE54" si="12">IF(LEN(CO44)=6,LEFT(CO44),"")</f>
        <v/>
      </c>
      <c r="AF44" s="243"/>
      <c r="AG44" s="243" t="str">
        <f t="shared" ref="AG44:AG54" si="13">IF(LEN(CO44)=6,MID(CO44,2,1),IF(LEN(CO44)=5,LEFT(CO44),""))</f>
        <v/>
      </c>
      <c r="AH44" s="243"/>
      <c r="AI44" s="243" t="str">
        <f t="shared" ref="AI44:AI54" si="14">IF(LEN(CO44)=6,MID(CO44,3,1),IF(LEN(CO44)=5,MID(CO44,2,1),IF(LEN(CO44)=4,LEFT(CO44),"")))</f>
        <v/>
      </c>
      <c r="AJ44" s="243"/>
      <c r="AK44" s="243" t="str">
        <f t="shared" ref="AK44:AK54" si="15">IF(LEN(CO44)=6,MID(CO44,4,1),IF(LEN(CO44)=5,MID(CO44,3,1),IF(LEN(CO44)=4,MID(CO44,2,1),IF(LEN(CO44)=3,LEFT(CO44),""))))</f>
        <v/>
      </c>
      <c r="AL44" s="243"/>
      <c r="AM44" s="243" t="str">
        <f t="shared" ref="AM44:AM54" si="16">IF(LEN(CO44)=6,MID(CO44,5,1),IF(LEN(CO44)=5,MID(CO44,4,1),IF(LEN(CO44)=4,MID(CO44,3,1),IF(LEN(CO44)=3,MID(CO44,2,1),IF(LEN(CO44)=2,LEFT(CO44),"")))))</f>
        <v/>
      </c>
      <c r="AN44" s="243"/>
      <c r="AO44" s="243" t="str">
        <f t="shared" ref="AO44:AO54" si="17">RIGHT(CO44)</f>
        <v>0</v>
      </c>
      <c r="AP44" s="244"/>
      <c r="AQ44" s="239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1"/>
      <c r="BC44" s="245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6"/>
      <c r="BO44" s="224" t="str">
        <f>IF(LEN(CV44)=6,LEFT(CV44),"")</f>
        <v/>
      </c>
      <c r="BP44" s="225"/>
      <c r="BQ44" s="225" t="str">
        <f>IF(LEN(CV44)=6,MID(CV44,2,1),IF(LEN(CV44)=5,LEFT(CV44),""))</f>
        <v/>
      </c>
      <c r="BR44" s="225"/>
      <c r="BS44" s="225" t="str">
        <f>IF(LEN(CV44)=6,MID(CV44,3,1),IF(LEN(CV44)=5,MID(CV44,2,1),IF(LEN(CV44)=4,LEFT(CV44),"")))</f>
        <v/>
      </c>
      <c r="BT44" s="225"/>
      <c r="BU44" s="225" t="str">
        <f>IF(LEN(CV44)=6,MID(CV44,4,1),IF(LEN(CV44)=5,MID(CV44,3,1),IF(LEN(CV44)=4,MID(CV44,2,1),IF(LEN(CV44)=3,LEFT(CV44),""))))</f>
        <v/>
      </c>
      <c r="BV44" s="225"/>
      <c r="BW44" s="225" t="str">
        <f>IF(LEN(CV44)=6,MID(CV44,5,1),IF(LEN(CV44)=5,MID(CV44,4,1),IF(LEN(CV44)=4,MID(CV44,3,1),IF(LEN(CV44)=3,MID(CV44,2,1),IF(LEN(CV44)=2,LEFT(CV44),"")))))</f>
        <v/>
      </c>
      <c r="BX44" s="225"/>
      <c r="BY44" s="225" t="str">
        <f>RIGHT(CV44)</f>
        <v>0</v>
      </c>
      <c r="BZ44" s="226"/>
      <c r="CB44" s="18"/>
      <c r="CH44" s="247">
        <f>IF(CH43="","",ROUNDDOWN(CH42*CH43,0))</f>
        <v>0</v>
      </c>
      <c r="CI44" s="248"/>
      <c r="CJ44" s="248"/>
      <c r="CK44" s="248"/>
      <c r="CL44" s="248"/>
      <c r="CM44" s="248"/>
      <c r="CN44" s="249"/>
      <c r="CO44" s="225">
        <f>IF(CO43="","",ROUNDDOWN(CO42*CO43,0))</f>
        <v>0</v>
      </c>
      <c r="CP44" s="225"/>
      <c r="CQ44" s="225"/>
      <c r="CR44" s="225"/>
      <c r="CS44" s="225"/>
      <c r="CT44" s="225"/>
      <c r="CU44" s="225"/>
      <c r="CV44" s="112">
        <f>IF(CH43="","",SUM(CH44:CU44))</f>
        <v>0</v>
      </c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4"/>
    </row>
    <row r="45" spans="2:115" s="17" customFormat="1" ht="16.5" customHeight="1" x14ac:dyDescent="0.15">
      <c r="B45" s="16"/>
      <c r="D45" s="131"/>
      <c r="E45" s="132"/>
      <c r="F45" s="250" t="s">
        <v>61</v>
      </c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2"/>
      <c r="S45" s="253" t="str">
        <f t="shared" ref="S45:S54" si="18">IF(LEN(CH45)=6,LEFT(CH45),"")</f>
        <v/>
      </c>
      <c r="T45" s="254"/>
      <c r="U45" s="254" t="str">
        <f t="shared" si="7"/>
        <v/>
      </c>
      <c r="V45" s="254"/>
      <c r="W45" s="254" t="str">
        <f t="shared" si="8"/>
        <v/>
      </c>
      <c r="X45" s="254"/>
      <c r="Y45" s="254" t="str">
        <f t="shared" si="9"/>
        <v/>
      </c>
      <c r="Z45" s="254"/>
      <c r="AA45" s="254" t="str">
        <f t="shared" si="10"/>
        <v/>
      </c>
      <c r="AB45" s="254"/>
      <c r="AC45" s="254" t="str">
        <f>RIGHT(CH45)</f>
        <v>0</v>
      </c>
      <c r="AD45" s="255"/>
      <c r="AE45" s="256" t="str">
        <f>IF(LEN(CO45)=6,LEFT(CO45),"")</f>
        <v/>
      </c>
      <c r="AF45" s="257"/>
      <c r="AG45" s="257" t="str">
        <f t="shared" si="13"/>
        <v/>
      </c>
      <c r="AH45" s="257"/>
      <c r="AI45" s="257" t="str">
        <f t="shared" si="14"/>
        <v/>
      </c>
      <c r="AJ45" s="257"/>
      <c r="AK45" s="257" t="str">
        <f t="shared" si="15"/>
        <v/>
      </c>
      <c r="AL45" s="257"/>
      <c r="AM45" s="257" t="str">
        <f t="shared" si="16"/>
        <v/>
      </c>
      <c r="AN45" s="257"/>
      <c r="AO45" s="257" t="str">
        <f t="shared" si="17"/>
        <v>0</v>
      </c>
      <c r="AP45" s="258"/>
      <c r="AQ45" s="200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2"/>
      <c r="BC45" s="203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6"/>
      <c r="BO45" s="259"/>
      <c r="BP45" s="260"/>
      <c r="BQ45" s="261"/>
      <c r="BR45" s="260"/>
      <c r="BS45" s="260"/>
      <c r="BT45" s="260"/>
      <c r="BU45" s="260"/>
      <c r="BV45" s="260"/>
      <c r="BW45" s="260"/>
      <c r="BX45" s="260"/>
      <c r="BY45" s="261"/>
      <c r="BZ45" s="262"/>
      <c r="CB45" s="18"/>
      <c r="CH45" s="112">
        <f>IF(CH44="","",ROUNDDOWN(CH44*(10/100),0))</f>
        <v>0</v>
      </c>
      <c r="CI45" s="113"/>
      <c r="CJ45" s="113"/>
      <c r="CK45" s="113"/>
      <c r="CL45" s="113"/>
      <c r="CM45" s="113"/>
      <c r="CN45" s="114"/>
      <c r="CO45" s="112">
        <f>IF(CO43="","",0)</f>
        <v>0</v>
      </c>
      <c r="CP45" s="113"/>
      <c r="CQ45" s="113"/>
      <c r="CR45" s="113"/>
      <c r="CS45" s="113"/>
      <c r="CT45" s="113"/>
      <c r="CU45" s="114"/>
      <c r="CV45" s="231"/>
      <c r="CW45" s="235"/>
      <c r="CX45" s="235"/>
      <c r="CY45" s="235"/>
      <c r="CZ45" s="235"/>
      <c r="DA45" s="235"/>
      <c r="DB45" s="235"/>
      <c r="DC45" s="235"/>
      <c r="DD45" s="235"/>
      <c r="DE45" s="235"/>
      <c r="DF45" s="235"/>
      <c r="DG45" s="235"/>
      <c r="DH45" s="235"/>
      <c r="DI45" s="235"/>
      <c r="DJ45" s="235"/>
      <c r="DK45" s="233"/>
    </row>
    <row r="46" spans="2:115" s="17" customFormat="1" ht="16.5" customHeight="1" x14ac:dyDescent="0.15">
      <c r="B46" s="16"/>
      <c r="D46" s="131"/>
      <c r="E46" s="132"/>
      <c r="F46" s="263" t="s">
        <v>31</v>
      </c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5"/>
      <c r="S46" s="239" t="str">
        <f t="shared" si="18"/>
        <v/>
      </c>
      <c r="T46" s="240"/>
      <c r="U46" s="240" t="str">
        <f t="shared" si="7"/>
        <v/>
      </c>
      <c r="V46" s="240"/>
      <c r="W46" s="240" t="str">
        <f t="shared" si="8"/>
        <v/>
      </c>
      <c r="X46" s="240"/>
      <c r="Y46" s="240" t="str">
        <f t="shared" si="9"/>
        <v/>
      </c>
      <c r="Z46" s="240"/>
      <c r="AA46" s="240" t="str">
        <f t="shared" si="10"/>
        <v/>
      </c>
      <c r="AB46" s="240"/>
      <c r="AC46" s="240" t="str">
        <f t="shared" si="11"/>
        <v>0</v>
      </c>
      <c r="AD46" s="241"/>
      <c r="AE46" s="224" t="str">
        <f t="shared" si="12"/>
        <v/>
      </c>
      <c r="AF46" s="225"/>
      <c r="AG46" s="225" t="str">
        <f t="shared" si="13"/>
        <v/>
      </c>
      <c r="AH46" s="225"/>
      <c r="AI46" s="225" t="str">
        <f t="shared" si="14"/>
        <v/>
      </c>
      <c r="AJ46" s="225"/>
      <c r="AK46" s="225" t="str">
        <f t="shared" si="15"/>
        <v/>
      </c>
      <c r="AL46" s="225"/>
      <c r="AM46" s="225" t="str">
        <f t="shared" si="16"/>
        <v/>
      </c>
      <c r="AN46" s="225"/>
      <c r="AO46" s="225" t="str">
        <f t="shared" si="17"/>
        <v>0</v>
      </c>
      <c r="AP46" s="226"/>
      <c r="AQ46" s="266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8"/>
      <c r="BC46" s="269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70"/>
      <c r="BO46" s="230"/>
      <c r="BP46" s="232"/>
      <c r="BQ46" s="233"/>
      <c r="BR46" s="232"/>
      <c r="BS46" s="232"/>
      <c r="BT46" s="232"/>
      <c r="BU46" s="232"/>
      <c r="BV46" s="232"/>
      <c r="BW46" s="232"/>
      <c r="BX46" s="232"/>
      <c r="BY46" s="233"/>
      <c r="BZ46" s="271"/>
      <c r="CB46" s="18"/>
      <c r="CH46" s="112">
        <f>IF(CH43="","",ROUNDDOWN(CH44*(10/100),0))</f>
        <v>0</v>
      </c>
      <c r="CI46" s="113"/>
      <c r="CJ46" s="113"/>
      <c r="CK46" s="113"/>
      <c r="CL46" s="113"/>
      <c r="CM46" s="113"/>
      <c r="CN46" s="114"/>
      <c r="CO46" s="112">
        <f>IF(CO43="","",0)</f>
        <v>0</v>
      </c>
      <c r="CP46" s="113"/>
      <c r="CQ46" s="113"/>
      <c r="CR46" s="113"/>
      <c r="CS46" s="113"/>
      <c r="CT46" s="113"/>
      <c r="CU46" s="114"/>
      <c r="CV46" s="231"/>
      <c r="CW46" s="235"/>
      <c r="CX46" s="235"/>
      <c r="CY46" s="235"/>
      <c r="CZ46" s="235"/>
      <c r="DA46" s="235"/>
      <c r="DB46" s="235"/>
      <c r="DC46" s="235"/>
      <c r="DD46" s="235"/>
      <c r="DE46" s="235"/>
      <c r="DF46" s="235"/>
      <c r="DG46" s="235"/>
      <c r="DH46" s="235"/>
      <c r="DI46" s="235"/>
      <c r="DJ46" s="235"/>
      <c r="DK46" s="233"/>
    </row>
    <row r="47" spans="2:115" s="17" customFormat="1" ht="16.5" customHeight="1" thickBot="1" x14ac:dyDescent="0.2">
      <c r="B47" s="16"/>
      <c r="D47" s="131"/>
      <c r="E47" s="132"/>
      <c r="F47" s="272" t="s">
        <v>32</v>
      </c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4"/>
      <c r="S47" s="242" t="e">
        <f t="shared" si="18"/>
        <v>#VALUE!</v>
      </c>
      <c r="T47" s="243"/>
      <c r="U47" s="243" t="e">
        <f t="shared" si="7"/>
        <v>#VALUE!</v>
      </c>
      <c r="V47" s="243"/>
      <c r="W47" s="243" t="e">
        <f t="shared" si="8"/>
        <v>#VALUE!</v>
      </c>
      <c r="X47" s="243"/>
      <c r="Y47" s="243" t="e">
        <f t="shared" si="9"/>
        <v>#VALUE!</v>
      </c>
      <c r="Z47" s="243"/>
      <c r="AA47" s="243" t="e">
        <f t="shared" si="10"/>
        <v>#VALUE!</v>
      </c>
      <c r="AB47" s="243"/>
      <c r="AC47" s="243" t="e">
        <f t="shared" si="11"/>
        <v>#VALUE!</v>
      </c>
      <c r="AD47" s="244"/>
      <c r="AE47" s="242" t="str">
        <f t="shared" si="12"/>
        <v/>
      </c>
      <c r="AF47" s="243"/>
      <c r="AG47" s="243" t="str">
        <f t="shared" si="13"/>
        <v/>
      </c>
      <c r="AH47" s="243"/>
      <c r="AI47" s="243" t="str">
        <f t="shared" si="14"/>
        <v/>
      </c>
      <c r="AJ47" s="243"/>
      <c r="AK47" s="243" t="str">
        <f t="shared" si="15"/>
        <v/>
      </c>
      <c r="AL47" s="243"/>
      <c r="AM47" s="243" t="str">
        <f t="shared" si="16"/>
        <v/>
      </c>
      <c r="AN47" s="243"/>
      <c r="AO47" s="243" t="str">
        <f t="shared" si="17"/>
        <v>0</v>
      </c>
      <c r="AP47" s="244"/>
      <c r="AQ47" s="192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190"/>
      <c r="BC47" s="1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196"/>
      <c r="BO47" s="224" t="e">
        <f>IF(LEN(CV47)=6,LEFT(CV47),"")</f>
        <v>#VALUE!</v>
      </c>
      <c r="BP47" s="225"/>
      <c r="BQ47" s="225" t="e">
        <f>IF(LEN(CV47)=6,MID(CV47,2,1),IF(LEN(CV47)=5,LEFT(CV47),""))</f>
        <v>#VALUE!</v>
      </c>
      <c r="BR47" s="225"/>
      <c r="BS47" s="225" t="e">
        <f>IF(LEN(CV47)=6,MID(CV47,3,1),IF(LEN(CV47)=5,MID(CV47,2,1),IF(LEN(CV47)=4,LEFT(CV47),"")))</f>
        <v>#VALUE!</v>
      </c>
      <c r="BT47" s="225"/>
      <c r="BU47" s="225" t="e">
        <f>IF(LEN(CV47)=6,MID(CV47,4,1),IF(LEN(CV47)=5,MID(CV47,3,1),IF(LEN(CV47)=4,MID(CV47,2,1),IF(LEN(CV47)=3,LEFT(CV47),""))))</f>
        <v>#VALUE!</v>
      </c>
      <c r="BV47" s="225"/>
      <c r="BW47" s="225" t="e">
        <f>IF(LEN(CV47)=6,MID(CV47,5,1),IF(LEN(CV47)=5,MID(CV47,4,1),IF(LEN(CV47)=4,MID(CV47,3,1),IF(LEN(CV47)=3,MID(CV47,2,1),IF(LEN(CV47)=2,LEFT(CV47),"")))))</f>
        <v>#VALUE!</v>
      </c>
      <c r="BX47" s="225"/>
      <c r="BY47" s="225" t="e">
        <f>RIGHT(CV47)</f>
        <v>#VALUE!</v>
      </c>
      <c r="BZ47" s="226"/>
      <c r="CB47" s="18"/>
      <c r="CH47" s="112" t="e">
        <f>IF(CH43="","",IF(CH46&gt;DF17*1,DF17*1,CH46))</f>
        <v>#VALUE!</v>
      </c>
      <c r="CI47" s="113"/>
      <c r="CJ47" s="113"/>
      <c r="CK47" s="113"/>
      <c r="CL47" s="113"/>
      <c r="CM47" s="113"/>
      <c r="CN47" s="114"/>
      <c r="CO47" s="112">
        <f>IF(CO43="","",0)</f>
        <v>0</v>
      </c>
      <c r="CP47" s="113"/>
      <c r="CQ47" s="113"/>
      <c r="CR47" s="113"/>
      <c r="CS47" s="113"/>
      <c r="CT47" s="113"/>
      <c r="CU47" s="114"/>
      <c r="CV47" s="112" t="e">
        <f>IF(CH43="","",SUM(CH47:CU47))</f>
        <v>#VALUE!</v>
      </c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4"/>
    </row>
    <row r="48" spans="2:115" s="17" customFormat="1" ht="16.5" customHeight="1" x14ac:dyDescent="0.15">
      <c r="B48" s="16"/>
      <c r="D48" s="131"/>
      <c r="E48" s="132"/>
      <c r="F48" s="275" t="s">
        <v>33</v>
      </c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7"/>
      <c r="S48" s="256" t="str">
        <f t="shared" si="18"/>
        <v/>
      </c>
      <c r="T48" s="257"/>
      <c r="U48" s="257" t="str">
        <f t="shared" si="7"/>
        <v/>
      </c>
      <c r="V48" s="257"/>
      <c r="W48" s="257" t="str">
        <f t="shared" si="8"/>
        <v/>
      </c>
      <c r="X48" s="257"/>
      <c r="Y48" s="257" t="str">
        <f t="shared" si="9"/>
        <v/>
      </c>
      <c r="Z48" s="257"/>
      <c r="AA48" s="257" t="str">
        <f t="shared" si="10"/>
        <v/>
      </c>
      <c r="AB48" s="257"/>
      <c r="AC48" s="257" t="str">
        <f t="shared" si="11"/>
        <v/>
      </c>
      <c r="AD48" s="258"/>
      <c r="AE48" s="256" t="str">
        <f t="shared" si="12"/>
        <v/>
      </c>
      <c r="AF48" s="257"/>
      <c r="AG48" s="257" t="str">
        <f t="shared" si="13"/>
        <v/>
      </c>
      <c r="AH48" s="257"/>
      <c r="AI48" s="257" t="str">
        <f t="shared" si="14"/>
        <v/>
      </c>
      <c r="AJ48" s="257"/>
      <c r="AK48" s="257" t="str">
        <f t="shared" si="15"/>
        <v/>
      </c>
      <c r="AL48" s="257"/>
      <c r="AM48" s="257" t="str">
        <f t="shared" si="16"/>
        <v/>
      </c>
      <c r="AN48" s="257"/>
      <c r="AO48" s="257" t="str">
        <f t="shared" si="17"/>
        <v/>
      </c>
      <c r="AP48" s="258"/>
      <c r="AQ48" s="278"/>
      <c r="AR48" s="279"/>
      <c r="AS48" s="279"/>
      <c r="AT48" s="279"/>
      <c r="AU48" s="279"/>
      <c r="AV48" s="279"/>
      <c r="AW48" s="279"/>
      <c r="AX48" s="279"/>
      <c r="AY48" s="279"/>
      <c r="AZ48" s="279"/>
      <c r="BA48" s="279"/>
      <c r="BB48" s="280"/>
      <c r="BC48" s="281"/>
      <c r="BD48" s="279"/>
      <c r="BE48" s="279"/>
      <c r="BF48" s="279"/>
      <c r="BG48" s="279"/>
      <c r="BH48" s="279"/>
      <c r="BI48" s="279"/>
      <c r="BJ48" s="279"/>
      <c r="BK48" s="279"/>
      <c r="BL48" s="279"/>
      <c r="BM48" s="279"/>
      <c r="BN48" s="282"/>
      <c r="BO48" s="278"/>
      <c r="BP48" s="279"/>
      <c r="BQ48" s="279"/>
      <c r="BR48" s="279"/>
      <c r="BS48" s="279"/>
      <c r="BT48" s="279"/>
      <c r="BU48" s="279"/>
      <c r="BV48" s="279"/>
      <c r="BW48" s="279"/>
      <c r="BX48" s="279"/>
      <c r="BY48" s="279"/>
      <c r="BZ48" s="280"/>
      <c r="CB48" s="18"/>
      <c r="CH48" s="112"/>
      <c r="CI48" s="113"/>
      <c r="CJ48" s="113"/>
      <c r="CK48" s="113"/>
      <c r="CL48" s="113"/>
      <c r="CM48" s="113"/>
      <c r="CN48" s="114"/>
      <c r="CO48" s="112"/>
      <c r="CP48" s="113"/>
      <c r="CQ48" s="113"/>
      <c r="CR48" s="113"/>
      <c r="CS48" s="113"/>
      <c r="CT48" s="113"/>
      <c r="CU48" s="114"/>
      <c r="CV48" s="112"/>
      <c r="CW48" s="113"/>
      <c r="CX48" s="113"/>
      <c r="CY48" s="113"/>
      <c r="CZ48" s="113"/>
      <c r="DA48" s="113"/>
      <c r="DB48" s="113"/>
      <c r="DC48" s="113"/>
      <c r="DD48" s="113"/>
      <c r="DE48" s="113"/>
      <c r="DF48" s="113"/>
      <c r="DG48" s="113"/>
      <c r="DH48" s="113"/>
      <c r="DI48" s="113"/>
      <c r="DJ48" s="113"/>
      <c r="DK48" s="114"/>
    </row>
    <row r="49" spans="2:115" s="17" customFormat="1" ht="16.5" customHeight="1" thickBot="1" x14ac:dyDescent="0.2">
      <c r="B49" s="16"/>
      <c r="D49" s="131"/>
      <c r="E49" s="132"/>
      <c r="F49" s="283" t="s">
        <v>34</v>
      </c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5"/>
      <c r="S49" s="286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8"/>
      <c r="AE49" s="242" t="str">
        <f t="shared" si="12"/>
        <v/>
      </c>
      <c r="AF49" s="243"/>
      <c r="AG49" s="243" t="str">
        <f t="shared" si="13"/>
        <v/>
      </c>
      <c r="AH49" s="243"/>
      <c r="AI49" s="243" t="str">
        <f t="shared" si="14"/>
        <v/>
      </c>
      <c r="AJ49" s="243"/>
      <c r="AK49" s="243" t="str">
        <f t="shared" si="15"/>
        <v/>
      </c>
      <c r="AL49" s="243"/>
      <c r="AM49" s="243" t="str">
        <f t="shared" si="16"/>
        <v/>
      </c>
      <c r="AN49" s="243"/>
      <c r="AO49" s="243" t="str">
        <f t="shared" si="17"/>
        <v/>
      </c>
      <c r="AP49" s="244"/>
      <c r="AQ49" s="289"/>
      <c r="AR49" s="290"/>
      <c r="AS49" s="291"/>
      <c r="AT49" s="290"/>
      <c r="AU49" s="291"/>
      <c r="AV49" s="290"/>
      <c r="AW49" s="291"/>
      <c r="AX49" s="290"/>
      <c r="AY49" s="291"/>
      <c r="AZ49" s="290"/>
      <c r="BA49" s="291"/>
      <c r="BB49" s="292"/>
      <c r="BC49" s="289"/>
      <c r="BD49" s="290"/>
      <c r="BE49" s="291"/>
      <c r="BF49" s="290"/>
      <c r="BG49" s="291"/>
      <c r="BH49" s="290"/>
      <c r="BI49" s="291"/>
      <c r="BJ49" s="290"/>
      <c r="BK49" s="291"/>
      <c r="BL49" s="290"/>
      <c r="BM49" s="291"/>
      <c r="BN49" s="292"/>
      <c r="BO49" s="289"/>
      <c r="BP49" s="290"/>
      <c r="BQ49" s="291"/>
      <c r="BR49" s="290"/>
      <c r="BS49" s="291"/>
      <c r="BT49" s="290"/>
      <c r="BU49" s="291"/>
      <c r="BV49" s="290"/>
      <c r="BW49" s="291"/>
      <c r="BX49" s="290"/>
      <c r="BY49" s="291"/>
      <c r="BZ49" s="292"/>
      <c r="CB49" s="18"/>
      <c r="CH49" s="112" t="str">
        <f>IF(AC49="","",(CONCATENATE(S49,U49,W49,Y49,AA49,AC49))*1)</f>
        <v/>
      </c>
      <c r="CI49" s="113"/>
      <c r="CJ49" s="113"/>
      <c r="CK49" s="113"/>
      <c r="CL49" s="113"/>
      <c r="CM49" s="113"/>
      <c r="CN49" s="114"/>
      <c r="CO49" s="112"/>
      <c r="CP49" s="113"/>
      <c r="CQ49" s="113"/>
      <c r="CR49" s="113"/>
      <c r="CS49" s="113"/>
      <c r="CT49" s="113"/>
      <c r="CU49" s="114"/>
      <c r="CV49" s="112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4"/>
    </row>
    <row r="50" spans="2:115" s="17" customFormat="1" ht="16.5" customHeight="1" thickBot="1" x14ac:dyDescent="0.2">
      <c r="B50" s="16"/>
      <c r="D50" s="131"/>
      <c r="E50" s="132"/>
      <c r="F50" s="293" t="s">
        <v>55</v>
      </c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5"/>
      <c r="S50" s="242" t="e">
        <f t="shared" si="18"/>
        <v>#VALUE!</v>
      </c>
      <c r="T50" s="243"/>
      <c r="U50" s="243" t="e">
        <f>IF(LEN(CH50)=6,MID(CH50,2,1),IF(LEN(CH50)=5,LEFT(CH50),""))</f>
        <v>#VALUE!</v>
      </c>
      <c r="V50" s="243"/>
      <c r="W50" s="243" t="e">
        <f t="shared" si="8"/>
        <v>#VALUE!</v>
      </c>
      <c r="X50" s="243"/>
      <c r="Y50" s="243" t="e">
        <f t="shared" si="9"/>
        <v>#VALUE!</v>
      </c>
      <c r="Z50" s="243"/>
      <c r="AA50" s="243" t="e">
        <f t="shared" si="10"/>
        <v>#VALUE!</v>
      </c>
      <c r="AB50" s="243"/>
      <c r="AC50" s="243" t="e">
        <f t="shared" si="11"/>
        <v>#VALUE!</v>
      </c>
      <c r="AD50" s="244"/>
      <c r="AE50" s="242" t="str">
        <f t="shared" si="12"/>
        <v/>
      </c>
      <c r="AF50" s="243"/>
      <c r="AG50" s="243" t="str">
        <f t="shared" si="13"/>
        <v/>
      </c>
      <c r="AH50" s="243"/>
      <c r="AI50" s="243" t="str">
        <f t="shared" si="14"/>
        <v/>
      </c>
      <c r="AJ50" s="243"/>
      <c r="AK50" s="243" t="str">
        <f t="shared" si="15"/>
        <v/>
      </c>
      <c r="AL50" s="243"/>
      <c r="AM50" s="243" t="str">
        <f t="shared" si="16"/>
        <v/>
      </c>
      <c r="AN50" s="243"/>
      <c r="AO50" s="243" t="str">
        <f t="shared" si="17"/>
        <v>0</v>
      </c>
      <c r="AP50" s="244"/>
      <c r="AQ50" s="296"/>
      <c r="AR50" s="297"/>
      <c r="AS50" s="298"/>
      <c r="AT50" s="297"/>
      <c r="AU50" s="298"/>
      <c r="AV50" s="297"/>
      <c r="AW50" s="298"/>
      <c r="AX50" s="297"/>
      <c r="AY50" s="298"/>
      <c r="AZ50" s="297"/>
      <c r="BA50" s="298"/>
      <c r="BB50" s="296"/>
      <c r="BC50" s="299"/>
      <c r="BD50" s="297"/>
      <c r="BE50" s="298"/>
      <c r="BF50" s="297"/>
      <c r="BG50" s="298"/>
      <c r="BH50" s="297"/>
      <c r="BI50" s="298"/>
      <c r="BJ50" s="297"/>
      <c r="BK50" s="298"/>
      <c r="BL50" s="297"/>
      <c r="BM50" s="298"/>
      <c r="BN50" s="300"/>
      <c r="BO50" s="301" t="e">
        <f>IF(LEN(CV50)=6,LEFT(CV50),"")</f>
        <v>#VALUE!</v>
      </c>
      <c r="BP50" s="302"/>
      <c r="BQ50" s="302" t="e">
        <f>IF(LEN(CV50)=6,MID(CV50,2,1),IF(LEN(CV50)=5,LEFT(CV50),""))</f>
        <v>#VALUE!</v>
      </c>
      <c r="BR50" s="302"/>
      <c r="BS50" s="302" t="e">
        <f>IF(LEN(CV50)=6,MID(CV50,3,1),IF(LEN(CV50)=5,MID(CV50,2,1),IF(LEN(CV50)=4,LEFT(CV50),"")))</f>
        <v>#VALUE!</v>
      </c>
      <c r="BT50" s="302"/>
      <c r="BU50" s="302" t="e">
        <f>IF(LEN(CV50)=6,MID(CV50,4,1),IF(LEN(CV50)=5,MID(CV50,3,1),IF(LEN(CV50)=4,MID(CV50,2,1),IF(LEN(CV50)=3,LEFT(CV50),""))))</f>
        <v>#VALUE!</v>
      </c>
      <c r="BV50" s="302"/>
      <c r="BW50" s="302" t="e">
        <f>IF(LEN(CV50)=6,MID(CV50,5,1),IF(LEN(CV50)=5,MID(CV50,4,1),IF(LEN(CV50)=4,MID(CV50,3,1),IF(LEN(CV50)=3,MID(CV50,2,1),IF(LEN(CV50)=2,LEFT(CV50),"")))))</f>
        <v>#VALUE!</v>
      </c>
      <c r="BX50" s="302"/>
      <c r="BY50" s="302" t="e">
        <f>RIGHT(CV50)</f>
        <v>#VALUE!</v>
      </c>
      <c r="BZ50" s="303"/>
      <c r="CB50" s="18"/>
      <c r="CH50" s="112" t="e">
        <f>IF(CH49="",CH47,IF(CH47&gt;CH49,CH49,CH47))</f>
        <v>#VALUE!</v>
      </c>
      <c r="CI50" s="113"/>
      <c r="CJ50" s="113"/>
      <c r="CK50" s="113"/>
      <c r="CL50" s="113"/>
      <c r="CM50" s="113"/>
      <c r="CN50" s="114"/>
      <c r="CO50" s="112">
        <f>IF(CO43="","",0)</f>
        <v>0</v>
      </c>
      <c r="CP50" s="113"/>
      <c r="CQ50" s="113"/>
      <c r="CR50" s="113"/>
      <c r="CS50" s="113"/>
      <c r="CT50" s="113"/>
      <c r="CU50" s="114"/>
      <c r="CV50" s="112" t="e">
        <f>IF(CH43="","",SUM(CH50:CU50))</f>
        <v>#VALUE!</v>
      </c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4"/>
    </row>
    <row r="51" spans="2:115" s="17" customFormat="1" ht="16.5" customHeight="1" x14ac:dyDescent="0.15">
      <c r="B51" s="16"/>
      <c r="D51" s="131"/>
      <c r="E51" s="132"/>
      <c r="F51" s="304" t="s">
        <v>30</v>
      </c>
      <c r="G51" s="305"/>
      <c r="H51" s="306"/>
      <c r="I51" s="64" t="s">
        <v>62</v>
      </c>
      <c r="J51" s="64"/>
      <c r="K51" s="64"/>
      <c r="L51" s="64"/>
      <c r="M51" s="64"/>
      <c r="N51" s="64"/>
      <c r="O51" s="64"/>
      <c r="P51" s="64"/>
      <c r="Q51" s="64"/>
      <c r="R51" s="310"/>
      <c r="S51" s="311" t="e">
        <f t="shared" si="18"/>
        <v>#VALUE!</v>
      </c>
      <c r="T51" s="312"/>
      <c r="U51" s="312" t="e">
        <f t="shared" si="7"/>
        <v>#VALUE!</v>
      </c>
      <c r="V51" s="312"/>
      <c r="W51" s="312" t="e">
        <f t="shared" si="8"/>
        <v>#VALUE!</v>
      </c>
      <c r="X51" s="312"/>
      <c r="Y51" s="312" t="e">
        <f t="shared" si="9"/>
        <v>#VALUE!</v>
      </c>
      <c r="Z51" s="312"/>
      <c r="AA51" s="312" t="e">
        <f t="shared" si="10"/>
        <v>#VALUE!</v>
      </c>
      <c r="AB51" s="312"/>
      <c r="AC51" s="312" t="e">
        <f t="shared" si="11"/>
        <v>#VALUE!</v>
      </c>
      <c r="AD51" s="313"/>
      <c r="AE51" s="314" t="str">
        <f t="shared" si="12"/>
        <v/>
      </c>
      <c r="AF51" s="315"/>
      <c r="AG51" s="315" t="str">
        <f t="shared" si="13"/>
        <v/>
      </c>
      <c r="AH51" s="315"/>
      <c r="AI51" s="315" t="str">
        <f t="shared" si="14"/>
        <v/>
      </c>
      <c r="AJ51" s="315"/>
      <c r="AK51" s="315" t="str">
        <f t="shared" si="15"/>
        <v/>
      </c>
      <c r="AL51" s="315"/>
      <c r="AM51" s="315" t="str">
        <f t="shared" si="16"/>
        <v/>
      </c>
      <c r="AN51" s="315"/>
      <c r="AO51" s="315" t="str">
        <f t="shared" si="17"/>
        <v>0</v>
      </c>
      <c r="AP51" s="316"/>
      <c r="AQ51" s="19"/>
      <c r="AR51" s="20"/>
      <c r="AS51" s="21"/>
      <c r="AT51" s="20"/>
      <c r="AU51" s="21"/>
      <c r="AV51" s="20"/>
      <c r="AW51" s="21"/>
      <c r="AX51" s="20"/>
      <c r="AY51" s="21"/>
      <c r="AZ51" s="20"/>
      <c r="BA51" s="21"/>
      <c r="BB51" s="22"/>
      <c r="BC51" s="19"/>
      <c r="BD51" s="20"/>
      <c r="BE51" s="21"/>
      <c r="BF51" s="20"/>
      <c r="BG51" s="21"/>
      <c r="BH51" s="20"/>
      <c r="BI51" s="21"/>
      <c r="BJ51" s="20"/>
      <c r="BK51" s="21"/>
      <c r="BL51" s="20"/>
      <c r="BM51" s="21"/>
      <c r="BN51" s="22"/>
      <c r="BO51" s="314" t="e">
        <f>IF(LEN(CV51)=6,LEFT(CV51),"")</f>
        <v>#VALUE!</v>
      </c>
      <c r="BP51" s="315"/>
      <c r="BQ51" s="315" t="e">
        <f>IF(LEN(CV51)=6,MID(CV51,2,1),IF(LEN(CV51)=5,LEFT(CV51),""))</f>
        <v>#VALUE!</v>
      </c>
      <c r="BR51" s="315"/>
      <c r="BS51" s="315" t="e">
        <f>IF(LEN(CV51)=6,MID(CV51,3,1),IF(LEN(CV51)=5,MID(CV51,2,1),IF(LEN(CV51)=4,LEFT(CV51),"")))</f>
        <v>#VALUE!</v>
      </c>
      <c r="BT51" s="315"/>
      <c r="BU51" s="315" t="e">
        <f>IF(LEN(CV51)=6,MID(CV51,4,1),IF(LEN(CV51)=5,MID(CV51,3,1),IF(LEN(CV51)=4,MID(CV51,2,1),IF(LEN(CV51)=3,LEFT(CV51),""))))</f>
        <v>#VALUE!</v>
      </c>
      <c r="BV51" s="315"/>
      <c r="BW51" s="315" t="e">
        <f>IF(LEN(CV51)=6,MID(CV51,5,1),IF(LEN(CV51)=5,MID(CV51,4,1),IF(LEN(CV51)=4,MID(CV51,3,1),IF(LEN(CV51)=3,MID(CV51,2,1),IF(LEN(CV51)=2,LEFT(CV51),"")))))</f>
        <v>#VALUE!</v>
      </c>
      <c r="BX51" s="315"/>
      <c r="BY51" s="315" t="e">
        <f>RIGHT(CV51)</f>
        <v>#VALUE!</v>
      </c>
      <c r="BZ51" s="316"/>
      <c r="CB51" s="18"/>
      <c r="CH51" s="112" t="e">
        <f>IF(CH43="","",CH44-CH50)</f>
        <v>#VALUE!</v>
      </c>
      <c r="CI51" s="113"/>
      <c r="CJ51" s="113"/>
      <c r="CK51" s="113"/>
      <c r="CL51" s="113"/>
      <c r="CM51" s="113"/>
      <c r="CN51" s="114"/>
      <c r="CO51" s="112">
        <f>IF(CO43="","",CO44-CO50)</f>
        <v>0</v>
      </c>
      <c r="CP51" s="113"/>
      <c r="CQ51" s="113"/>
      <c r="CR51" s="113"/>
      <c r="CS51" s="113"/>
      <c r="CT51" s="113"/>
      <c r="CU51" s="114"/>
      <c r="CV51" s="112" t="e">
        <f>IF(CH43="","",SUM(CH51:CU51))</f>
        <v>#VALUE!</v>
      </c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4"/>
    </row>
    <row r="52" spans="2:115" s="17" customFormat="1" ht="16.5" customHeight="1" x14ac:dyDescent="0.15">
      <c r="B52" s="16"/>
      <c r="D52" s="131"/>
      <c r="E52" s="132"/>
      <c r="F52" s="304"/>
      <c r="G52" s="305"/>
      <c r="H52" s="306"/>
      <c r="I52" s="150" t="s">
        <v>63</v>
      </c>
      <c r="J52" s="151"/>
      <c r="K52" s="151"/>
      <c r="L52" s="151"/>
      <c r="M52" s="151"/>
      <c r="N52" s="151"/>
      <c r="O52" s="151"/>
      <c r="P52" s="151"/>
      <c r="Q52" s="151"/>
      <c r="R52" s="317"/>
      <c r="S52" s="239" t="str">
        <f t="shared" si="18"/>
        <v/>
      </c>
      <c r="T52" s="240"/>
      <c r="U52" s="240" t="str">
        <f t="shared" si="7"/>
        <v/>
      </c>
      <c r="V52" s="240"/>
      <c r="W52" s="240" t="str">
        <f t="shared" si="8"/>
        <v/>
      </c>
      <c r="X52" s="240"/>
      <c r="Y52" s="240" t="str">
        <f t="shared" si="9"/>
        <v/>
      </c>
      <c r="Z52" s="240"/>
      <c r="AA52" s="240" t="str">
        <f t="shared" si="10"/>
        <v/>
      </c>
      <c r="AB52" s="240"/>
      <c r="AC52" s="240" t="str">
        <f t="shared" si="11"/>
        <v/>
      </c>
      <c r="AD52" s="241"/>
      <c r="AE52" s="224" t="str">
        <f t="shared" si="12"/>
        <v/>
      </c>
      <c r="AF52" s="225"/>
      <c r="AG52" s="225" t="str">
        <f t="shared" si="13"/>
        <v/>
      </c>
      <c r="AH52" s="225"/>
      <c r="AI52" s="225" t="str">
        <f t="shared" si="14"/>
        <v/>
      </c>
      <c r="AJ52" s="225"/>
      <c r="AK52" s="225" t="str">
        <f t="shared" si="15"/>
        <v/>
      </c>
      <c r="AL52" s="225"/>
      <c r="AM52" s="225" t="str">
        <f t="shared" si="16"/>
        <v/>
      </c>
      <c r="AN52" s="225"/>
      <c r="AO52" s="225" t="str">
        <f t="shared" si="17"/>
        <v/>
      </c>
      <c r="AP52" s="226"/>
      <c r="AQ52" s="23"/>
      <c r="AR52" s="24"/>
      <c r="AS52" s="25"/>
      <c r="AT52" s="24"/>
      <c r="AU52" s="25"/>
      <c r="AV52" s="24"/>
      <c r="AW52" s="25"/>
      <c r="AX52" s="24"/>
      <c r="AY52" s="25"/>
      <c r="AZ52" s="24"/>
      <c r="BA52" s="25"/>
      <c r="BB52" s="26"/>
      <c r="BC52" s="23"/>
      <c r="BD52" s="24"/>
      <c r="BE52" s="25"/>
      <c r="BF52" s="24"/>
      <c r="BG52" s="25"/>
      <c r="BH52" s="24"/>
      <c r="BI52" s="25"/>
      <c r="BJ52" s="24"/>
      <c r="BK52" s="25"/>
      <c r="BL52" s="24"/>
      <c r="BM52" s="25"/>
      <c r="BN52" s="26"/>
      <c r="BO52" s="224" t="str">
        <f>IF(LEN(CV52)=6,LEFT(CV52),"")</f>
        <v/>
      </c>
      <c r="BP52" s="225"/>
      <c r="BQ52" s="225" t="str">
        <f>IF(LEN(CV52)=6,MID(CV52,2,1),IF(LEN(CV52)=5,LEFT(CV52),""))</f>
        <v/>
      </c>
      <c r="BR52" s="225"/>
      <c r="BS52" s="225" t="str">
        <f>IF(LEN(CV52)=6,MID(CV52,3,1),IF(LEN(CV52)=5,MID(CV52,2,1),IF(LEN(CV52)=4,LEFT(CV52),"")))</f>
        <v/>
      </c>
      <c r="BT52" s="225"/>
      <c r="BU52" s="225" t="str">
        <f>IF(LEN(CV52)=6,MID(CV52,4,1),IF(LEN(CV52)=5,MID(CV52,3,1),IF(LEN(CV52)=4,MID(CV52,2,1),IF(LEN(CV52)=3,LEFT(CV52),""))))</f>
        <v/>
      </c>
      <c r="BV52" s="225"/>
      <c r="BW52" s="225" t="str">
        <f>IF(LEN(CV52)=6,MID(CV52,5,1),IF(LEN(CV52)=5,MID(CV52,4,1),IF(LEN(CV52)=4,MID(CV52,3,1),IF(LEN(CV52)=3,MID(CV52,2,1),IF(LEN(CV52)=2,LEFT(CV52),"")))))</f>
        <v/>
      </c>
      <c r="BX52" s="225"/>
      <c r="BY52" s="225" t="str">
        <f>RIGHT(CV52)</f>
        <v/>
      </c>
      <c r="BZ52" s="226"/>
      <c r="CB52" s="18"/>
      <c r="CH52" s="112"/>
      <c r="CI52" s="113"/>
      <c r="CJ52" s="113"/>
      <c r="CK52" s="113"/>
      <c r="CL52" s="113"/>
      <c r="CM52" s="113"/>
      <c r="CN52" s="114"/>
      <c r="CO52" s="112"/>
      <c r="CP52" s="113"/>
      <c r="CQ52" s="113"/>
      <c r="CR52" s="113"/>
      <c r="CS52" s="113"/>
      <c r="CT52" s="113"/>
      <c r="CU52" s="114"/>
      <c r="CV52" s="112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4"/>
    </row>
    <row r="53" spans="2:115" s="28" customFormat="1" ht="16.5" customHeight="1" thickBot="1" x14ac:dyDescent="0.2">
      <c r="B53" s="27"/>
      <c r="D53" s="131"/>
      <c r="E53" s="132"/>
      <c r="F53" s="307"/>
      <c r="G53" s="308"/>
      <c r="H53" s="309"/>
      <c r="I53" s="318" t="s">
        <v>50</v>
      </c>
      <c r="J53" s="318"/>
      <c r="K53" s="318"/>
      <c r="L53" s="318"/>
      <c r="M53" s="318"/>
      <c r="N53" s="318"/>
      <c r="O53" s="318"/>
      <c r="P53" s="318"/>
      <c r="Q53" s="318"/>
      <c r="R53" s="319"/>
      <c r="S53" s="320" t="str">
        <f t="shared" si="18"/>
        <v/>
      </c>
      <c r="T53" s="321"/>
      <c r="U53" s="321" t="str">
        <f t="shared" si="7"/>
        <v/>
      </c>
      <c r="V53" s="321"/>
      <c r="W53" s="321" t="str">
        <f t="shared" si="8"/>
        <v/>
      </c>
      <c r="X53" s="321"/>
      <c r="Y53" s="321" t="str">
        <f t="shared" si="9"/>
        <v/>
      </c>
      <c r="Z53" s="321"/>
      <c r="AA53" s="321" t="str">
        <f t="shared" si="10"/>
        <v/>
      </c>
      <c r="AB53" s="321"/>
      <c r="AC53" s="321" t="str">
        <f t="shared" si="11"/>
        <v/>
      </c>
      <c r="AD53" s="322"/>
      <c r="AE53" s="320" t="str">
        <f t="shared" si="12"/>
        <v/>
      </c>
      <c r="AF53" s="321"/>
      <c r="AG53" s="321" t="str">
        <f t="shared" si="13"/>
        <v/>
      </c>
      <c r="AH53" s="321"/>
      <c r="AI53" s="321" t="str">
        <f t="shared" si="14"/>
        <v/>
      </c>
      <c r="AJ53" s="321"/>
      <c r="AK53" s="321" t="str">
        <f t="shared" si="15"/>
        <v/>
      </c>
      <c r="AL53" s="321"/>
      <c r="AM53" s="321" t="str">
        <f t="shared" si="16"/>
        <v/>
      </c>
      <c r="AN53" s="321"/>
      <c r="AO53" s="321" t="str">
        <f t="shared" si="17"/>
        <v/>
      </c>
      <c r="AP53" s="322"/>
      <c r="AQ53" s="323"/>
      <c r="AR53" s="324"/>
      <c r="AS53" s="325"/>
      <c r="AT53" s="324"/>
      <c r="AU53" s="325"/>
      <c r="AV53" s="324"/>
      <c r="AW53" s="325"/>
      <c r="AX53" s="324"/>
      <c r="AY53" s="325"/>
      <c r="AZ53" s="324"/>
      <c r="BA53" s="325"/>
      <c r="BB53" s="326"/>
      <c r="BC53" s="323"/>
      <c r="BD53" s="324"/>
      <c r="BE53" s="325"/>
      <c r="BF53" s="324"/>
      <c r="BG53" s="325"/>
      <c r="BH53" s="324"/>
      <c r="BI53" s="325"/>
      <c r="BJ53" s="324"/>
      <c r="BK53" s="325"/>
      <c r="BL53" s="324"/>
      <c r="BM53" s="325"/>
      <c r="BN53" s="326"/>
      <c r="BO53" s="320" t="str">
        <f>IF(LEN(CV53)=6,LEFT(CV53),"")</f>
        <v/>
      </c>
      <c r="BP53" s="321"/>
      <c r="BQ53" s="321" t="str">
        <f>IF(LEN(CV53)=6,MID(CV53,2,1),IF(LEN(CV53)=5,LEFT(CV53),""))</f>
        <v/>
      </c>
      <c r="BR53" s="321"/>
      <c r="BS53" s="321" t="str">
        <f>IF(LEN(CV53)=6,MID(CV53,3,1),IF(LEN(CV53)=5,MID(CV53,2,1),IF(LEN(CV53)=4,LEFT(CV53),"")))</f>
        <v/>
      </c>
      <c r="BT53" s="321"/>
      <c r="BU53" s="321" t="str">
        <f>IF(LEN(CV53)=6,MID(CV53,4,1),IF(LEN(CV53)=5,MID(CV53,3,1),IF(LEN(CV53)=4,MID(CV53,2,1),IF(LEN(CV53)=3,LEFT(CV53),""))))</f>
        <v/>
      </c>
      <c r="BV53" s="321"/>
      <c r="BW53" s="321" t="str">
        <f>IF(LEN(CV53)=6,MID(CV53,5,1),IF(LEN(CV53)=5,MID(CV53,4,1),IF(LEN(CV53)=4,MID(CV53,3,1),IF(LEN(CV53)=3,MID(CV53,2,1),IF(LEN(CV53)=2,LEFT(CV53),"")))))</f>
        <v/>
      </c>
      <c r="BX53" s="321"/>
      <c r="BY53" s="321" t="str">
        <f>RIGHT(CV53)</f>
        <v/>
      </c>
      <c r="BZ53" s="322"/>
      <c r="CB53" s="29"/>
      <c r="CH53" s="112"/>
      <c r="CI53" s="113"/>
      <c r="CJ53" s="113"/>
      <c r="CK53" s="113"/>
      <c r="CL53" s="113"/>
      <c r="CM53" s="113"/>
      <c r="CN53" s="114"/>
      <c r="CO53" s="112"/>
      <c r="CP53" s="113"/>
      <c r="CQ53" s="113"/>
      <c r="CR53" s="113"/>
      <c r="CS53" s="113"/>
      <c r="CT53" s="113"/>
      <c r="CU53" s="114"/>
      <c r="CV53" s="112"/>
      <c r="CW53" s="113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4"/>
    </row>
    <row r="54" spans="2:115" s="28" customFormat="1" ht="16.5" customHeight="1" thickTop="1" thickBot="1" x14ac:dyDescent="0.2">
      <c r="B54" s="27"/>
      <c r="D54" s="131"/>
      <c r="E54" s="132"/>
      <c r="F54" s="327" t="s">
        <v>42</v>
      </c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9"/>
      <c r="S54" s="311" t="str">
        <f t="shared" si="18"/>
        <v/>
      </c>
      <c r="T54" s="312"/>
      <c r="U54" s="312" t="str">
        <f t="shared" si="7"/>
        <v/>
      </c>
      <c r="V54" s="312"/>
      <c r="W54" s="312" t="str">
        <f t="shared" si="8"/>
        <v/>
      </c>
      <c r="X54" s="312"/>
      <c r="Y54" s="312" t="str">
        <f t="shared" si="9"/>
        <v/>
      </c>
      <c r="Z54" s="312"/>
      <c r="AA54" s="312" t="str">
        <f t="shared" si="10"/>
        <v/>
      </c>
      <c r="AB54" s="312"/>
      <c r="AC54" s="312" t="str">
        <f t="shared" si="11"/>
        <v/>
      </c>
      <c r="AD54" s="313"/>
      <c r="AE54" s="311" t="str">
        <f t="shared" si="12"/>
        <v/>
      </c>
      <c r="AF54" s="312"/>
      <c r="AG54" s="312" t="str">
        <f t="shared" si="13"/>
        <v/>
      </c>
      <c r="AH54" s="312"/>
      <c r="AI54" s="312" t="str">
        <f t="shared" si="14"/>
        <v/>
      </c>
      <c r="AJ54" s="312"/>
      <c r="AK54" s="312" t="str">
        <f t="shared" si="15"/>
        <v/>
      </c>
      <c r="AL54" s="312"/>
      <c r="AM54" s="312" t="str">
        <f t="shared" si="16"/>
        <v/>
      </c>
      <c r="AN54" s="312"/>
      <c r="AO54" s="312" t="str">
        <f t="shared" si="17"/>
        <v/>
      </c>
      <c r="AP54" s="313"/>
      <c r="AQ54" s="330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2"/>
      <c r="BC54" s="333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4"/>
      <c r="BO54" s="314" t="e">
        <f>IF(LEN(CV54)=6,LEFT(CV54),"")</f>
        <v>#VALUE!</v>
      </c>
      <c r="BP54" s="315"/>
      <c r="BQ54" s="315" t="e">
        <f>IF(LEN(CV54)=6,MID(CV54,2,1),IF(LEN(CV54)=5,LEFT(CV54),""))</f>
        <v>#VALUE!</v>
      </c>
      <c r="BR54" s="315"/>
      <c r="BS54" s="315" t="e">
        <f>IF(LEN(CV54)=6,MID(CV54,3,1),IF(LEN(CV54)=5,MID(CV54,2,1),IF(LEN(CV54)=4,LEFT(CV54),"")))</f>
        <v>#VALUE!</v>
      </c>
      <c r="BT54" s="315"/>
      <c r="BU54" s="315" t="e">
        <f>IF(LEN(CV54)=6,MID(CV54,4,1),IF(LEN(CV54)=5,MID(CV54,3,1),IF(LEN(CV54)=4,MID(CV54,2,1),IF(LEN(CV54)=3,LEFT(CV54),""))))</f>
        <v>#VALUE!</v>
      </c>
      <c r="BV54" s="315"/>
      <c r="BW54" s="315" t="e">
        <f>IF(LEN(CV54)=6,MID(CV54,5,1),IF(LEN(CV54)=5,MID(CV54,4,1),IF(LEN(CV54)=4,MID(CV54,3,1),IF(LEN(CV54)=3,MID(CV54,2,1),IF(LEN(CV54)=2,LEFT(CV54),"")))))</f>
        <v>#VALUE!</v>
      </c>
      <c r="BX54" s="315"/>
      <c r="BY54" s="315" t="e">
        <f>RIGHT(CV54)</f>
        <v>#VALUE!</v>
      </c>
      <c r="BZ54" s="316"/>
      <c r="CB54" s="29"/>
      <c r="CH54" s="112"/>
      <c r="CI54" s="113"/>
      <c r="CJ54" s="113"/>
      <c r="CK54" s="113"/>
      <c r="CL54" s="113"/>
      <c r="CM54" s="113"/>
      <c r="CN54" s="114"/>
      <c r="CO54" s="112"/>
      <c r="CP54" s="113"/>
      <c r="CQ54" s="113"/>
      <c r="CR54" s="113"/>
      <c r="CS54" s="113"/>
      <c r="CT54" s="113"/>
      <c r="CU54" s="114"/>
      <c r="CV54" s="112" t="e">
        <f>CV51</f>
        <v>#VALUE!</v>
      </c>
      <c r="CW54" s="113"/>
      <c r="CX54" s="113"/>
      <c r="CY54" s="113"/>
      <c r="CZ54" s="113"/>
      <c r="DA54" s="113"/>
      <c r="DB54" s="113"/>
      <c r="DC54" s="113"/>
      <c r="DD54" s="113"/>
      <c r="DE54" s="113"/>
      <c r="DF54" s="113"/>
      <c r="DG54" s="113"/>
      <c r="DH54" s="113"/>
      <c r="DI54" s="113"/>
      <c r="DJ54" s="113"/>
      <c r="DK54" s="114"/>
    </row>
    <row r="55" spans="2:115" s="28" customFormat="1" ht="16.5" customHeight="1" x14ac:dyDescent="0.15">
      <c r="B55" s="27"/>
      <c r="D55" s="30"/>
      <c r="E55" s="30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335"/>
      <c r="BU55" s="335"/>
      <c r="BV55" s="335"/>
      <c r="BW55" s="335"/>
      <c r="BX55" s="335"/>
      <c r="BY55" s="335"/>
      <c r="BZ55" s="335"/>
      <c r="CB55" s="29"/>
    </row>
    <row r="56" spans="2:115" ht="6.75" customHeight="1" x14ac:dyDescent="0.15">
      <c r="B56" s="9"/>
      <c r="CB56" s="8"/>
    </row>
    <row r="57" spans="2:115" ht="16.5" customHeight="1" thickBot="1" x14ac:dyDescent="0.2">
      <c r="B57" s="9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  <c r="AM57" s="336"/>
      <c r="AN57" s="336"/>
      <c r="AO57" s="336"/>
      <c r="AP57" s="336"/>
      <c r="AQ57" s="336"/>
      <c r="AR57" s="336"/>
      <c r="AS57" s="336"/>
      <c r="AT57" s="336"/>
      <c r="AU57" s="336"/>
      <c r="AV57" s="336"/>
      <c r="AW57" s="336"/>
      <c r="AX57" s="336"/>
      <c r="AY57" s="336"/>
      <c r="AZ57" s="336"/>
      <c r="BA57" s="336"/>
      <c r="CB57" s="8"/>
    </row>
    <row r="58" spans="2:115" ht="16.5" customHeight="1" thickBot="1" x14ac:dyDescent="0.2">
      <c r="B58" s="9"/>
      <c r="D58" s="336"/>
      <c r="E58" s="336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6"/>
      <c r="V58" s="336"/>
      <c r="W58" s="336"/>
      <c r="X58" s="336"/>
      <c r="Y58" s="336"/>
      <c r="Z58" s="336"/>
      <c r="AA58" s="336"/>
      <c r="AB58" s="336"/>
      <c r="AC58" s="336"/>
      <c r="AD58" s="336"/>
      <c r="AE58" s="336"/>
      <c r="AF58" s="336"/>
      <c r="AG58" s="336"/>
      <c r="AH58" s="336"/>
      <c r="AI58" s="336"/>
      <c r="AJ58" s="336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6"/>
      <c r="AV58" s="336"/>
      <c r="AW58" s="336"/>
      <c r="AX58" s="336"/>
      <c r="AY58" s="336"/>
      <c r="AZ58" s="336"/>
      <c r="BA58" s="336"/>
      <c r="BK58" s="337"/>
      <c r="BL58" s="110"/>
      <c r="BM58" s="110"/>
      <c r="BN58" s="110"/>
      <c r="BO58" s="127" t="s">
        <v>7</v>
      </c>
      <c r="BP58" s="107"/>
      <c r="BQ58" s="107"/>
      <c r="BR58" s="108"/>
      <c r="BS58" s="110"/>
      <c r="BT58" s="110"/>
      <c r="BU58" s="110"/>
      <c r="BV58" s="110"/>
      <c r="BW58" s="107" t="s">
        <v>8</v>
      </c>
      <c r="BX58" s="107"/>
      <c r="BY58" s="107"/>
      <c r="BZ58" s="128"/>
      <c r="CB58" s="8"/>
    </row>
    <row r="59" spans="2:115" ht="9" customHeight="1" x14ac:dyDescent="0.15"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3"/>
    </row>
  </sheetData>
  <sheetProtection sheet="1" objects="1" scenarios="1"/>
  <protectedRanges>
    <protectedRange sqref="AQ25:AT30 S43:Z43 BK58:BN58 BS58:BV58 AQ32:AT33" name="範囲2"/>
    <protectedRange sqref="O8:AF8 BH7:BM7 BQ7:BV7 Q10:AJ15 AW9:BZ14 BF15:BZ15 U17:AD17 AD19:AW19 BF19:BG19 BQ19:BZ19 AA20:BZ20 W22:Z22 AC22:AF22 AI22:AL22 AX22:BA22 BD22:BG22 BJ22:BM22 BU22:BX22" name="範囲1"/>
  </protectedRanges>
  <mergeCells count="981">
    <mergeCell ref="BC37:BD37"/>
    <mergeCell ref="BE37:BQ37"/>
    <mergeCell ref="BR37:BS37"/>
    <mergeCell ref="BT37:BZ37"/>
    <mergeCell ref="CH37:CV37"/>
    <mergeCell ref="CW37:DA37"/>
    <mergeCell ref="DB37:DE37"/>
    <mergeCell ref="DF37:DK37"/>
    <mergeCell ref="AK37:AL37"/>
    <mergeCell ref="AM37:AN37"/>
    <mergeCell ref="AO37:AP37"/>
    <mergeCell ref="AQ37:AR37"/>
    <mergeCell ref="AS37:AT37"/>
    <mergeCell ref="AU37:AV37"/>
    <mergeCell ref="AW37:AX37"/>
    <mergeCell ref="AY37:AZ37"/>
    <mergeCell ref="BA37:BB37"/>
    <mergeCell ref="F37:G37"/>
    <mergeCell ref="H37:V37"/>
    <mergeCell ref="W37:X37"/>
    <mergeCell ref="Y37:Z37"/>
    <mergeCell ref="AA37:AB37"/>
    <mergeCell ref="AC37:AD37"/>
    <mergeCell ref="AE37:AF37"/>
    <mergeCell ref="AG37:AH37"/>
    <mergeCell ref="AI37:AJ37"/>
    <mergeCell ref="D57:U58"/>
    <mergeCell ref="V57:AC57"/>
    <mergeCell ref="AD57:AG57"/>
    <mergeCell ref="AH57:AQ57"/>
    <mergeCell ref="AR57:BA57"/>
    <mergeCell ref="V58:W58"/>
    <mergeCell ref="X58:Y58"/>
    <mergeCell ref="Z58:AA58"/>
    <mergeCell ref="BK55:BL55"/>
    <mergeCell ref="AY55:AZ55"/>
    <mergeCell ref="BA55:BB55"/>
    <mergeCell ref="AZ58:BA58"/>
    <mergeCell ref="BK58:BL58"/>
    <mergeCell ref="AN58:AO58"/>
    <mergeCell ref="AP58:AQ58"/>
    <mergeCell ref="AR58:AS58"/>
    <mergeCell ref="AT58:AU58"/>
    <mergeCell ref="AV58:AW58"/>
    <mergeCell ref="AX58:AY58"/>
    <mergeCell ref="AW55:AX55"/>
    <mergeCell ref="AB58:AC58"/>
    <mergeCell ref="AD58:AE58"/>
    <mergeCell ref="AF58:AG58"/>
    <mergeCell ref="AH58:AI58"/>
    <mergeCell ref="AJ58:AK58"/>
    <mergeCell ref="AL58:AM58"/>
    <mergeCell ref="BW55:BX55"/>
    <mergeCell ref="BY55:BZ55"/>
    <mergeCell ref="BM55:BN55"/>
    <mergeCell ref="BO55:BP55"/>
    <mergeCell ref="BQ55:BR55"/>
    <mergeCell ref="BS55:BT55"/>
    <mergeCell ref="BU55:BV55"/>
    <mergeCell ref="BW58:BZ58"/>
    <mergeCell ref="BM58:BN58"/>
    <mergeCell ref="BO58:BR58"/>
    <mergeCell ref="BS58:BT58"/>
    <mergeCell ref="BU58:BV58"/>
    <mergeCell ref="BW54:BX54"/>
    <mergeCell ref="BY54:BZ54"/>
    <mergeCell ref="CH54:CN54"/>
    <mergeCell ref="AW54:AX54"/>
    <mergeCell ref="AA54:AB54"/>
    <mergeCell ref="AC54:AD54"/>
    <mergeCell ref="AE54:AF54"/>
    <mergeCell ref="AG54:AH54"/>
    <mergeCell ref="AI54:AJ54"/>
    <mergeCell ref="AK54:AL54"/>
    <mergeCell ref="BU54:BV54"/>
    <mergeCell ref="AY54:AZ54"/>
    <mergeCell ref="BA54:BB54"/>
    <mergeCell ref="BC54:BD54"/>
    <mergeCell ref="BE54:BF54"/>
    <mergeCell ref="BG54:BH54"/>
    <mergeCell ref="BI54:BJ54"/>
    <mergeCell ref="AM54:AN54"/>
    <mergeCell ref="AO54:AP54"/>
    <mergeCell ref="AQ54:AR54"/>
    <mergeCell ref="AS54:AT54"/>
    <mergeCell ref="AU54:AV54"/>
    <mergeCell ref="F55:R55"/>
    <mergeCell ref="S55:T55"/>
    <mergeCell ref="U55:V55"/>
    <mergeCell ref="W55:X55"/>
    <mergeCell ref="Y55:Z55"/>
    <mergeCell ref="BK54:BL54"/>
    <mergeCell ref="BM54:BN54"/>
    <mergeCell ref="BO54:BP54"/>
    <mergeCell ref="BQ54:BR54"/>
    <mergeCell ref="AA55:AB55"/>
    <mergeCell ref="AC55:AD55"/>
    <mergeCell ref="AE55:AF55"/>
    <mergeCell ref="AG55:AH55"/>
    <mergeCell ref="AI55:AJ55"/>
    <mergeCell ref="AK55:AL55"/>
    <mergeCell ref="BC55:BD55"/>
    <mergeCell ref="BE55:BF55"/>
    <mergeCell ref="BG55:BH55"/>
    <mergeCell ref="BI55:BJ55"/>
    <mergeCell ref="AM55:AN55"/>
    <mergeCell ref="AO55:AP55"/>
    <mergeCell ref="AQ55:AR55"/>
    <mergeCell ref="AS55:AT55"/>
    <mergeCell ref="AU55:AV55"/>
    <mergeCell ref="CO53:CU53"/>
    <mergeCell ref="CV53:DK53"/>
    <mergeCell ref="F54:R54"/>
    <mergeCell ref="S54:T54"/>
    <mergeCell ref="U54:V54"/>
    <mergeCell ref="W54:X54"/>
    <mergeCell ref="Y54:Z54"/>
    <mergeCell ref="BK53:BL53"/>
    <mergeCell ref="BM53:BN53"/>
    <mergeCell ref="BO53:BP53"/>
    <mergeCell ref="BQ53:BR53"/>
    <mergeCell ref="BS53:BT53"/>
    <mergeCell ref="BU53:BV53"/>
    <mergeCell ref="AY53:AZ53"/>
    <mergeCell ref="BA53:BB53"/>
    <mergeCell ref="BC53:BD53"/>
    <mergeCell ref="BE53:BF53"/>
    <mergeCell ref="BG53:BH53"/>
    <mergeCell ref="BI53:BJ53"/>
    <mergeCell ref="AM53:AN53"/>
    <mergeCell ref="AO53:AP53"/>
    <mergeCell ref="CO54:CU54"/>
    <mergeCell ref="CV54:DK54"/>
    <mergeCell ref="BS54:BT54"/>
    <mergeCell ref="AA53:AB53"/>
    <mergeCell ref="AC53:AD53"/>
    <mergeCell ref="AE53:AF53"/>
    <mergeCell ref="AG53:AH53"/>
    <mergeCell ref="AI53:AJ53"/>
    <mergeCell ref="AK53:AL53"/>
    <mergeCell ref="BW53:BX53"/>
    <mergeCell ref="BY53:BZ53"/>
    <mergeCell ref="CH53:CN53"/>
    <mergeCell ref="CH52:CN52"/>
    <mergeCell ref="CO52:CU52"/>
    <mergeCell ref="CV52:DK52"/>
    <mergeCell ref="I53:R53"/>
    <mergeCell ref="S53:T53"/>
    <mergeCell ref="U53:V53"/>
    <mergeCell ref="W53:X53"/>
    <mergeCell ref="Y53:Z53"/>
    <mergeCell ref="AM52:AN52"/>
    <mergeCell ref="AO52:AP52"/>
    <mergeCell ref="BO52:BP52"/>
    <mergeCell ref="BQ52:BR52"/>
    <mergeCell ref="BS52:BT52"/>
    <mergeCell ref="BU52:BV52"/>
    <mergeCell ref="AA52:AB52"/>
    <mergeCell ref="AC52:AD52"/>
    <mergeCell ref="AE52:AF52"/>
    <mergeCell ref="AG52:AH52"/>
    <mergeCell ref="AI52:AJ52"/>
    <mergeCell ref="AK52:AL52"/>
    <mergeCell ref="AQ53:AR53"/>
    <mergeCell ref="AS53:AT53"/>
    <mergeCell ref="AU53:AV53"/>
    <mergeCell ref="AW53:AX53"/>
    <mergeCell ref="BW51:BX51"/>
    <mergeCell ref="BY51:BZ51"/>
    <mergeCell ref="CH51:CN51"/>
    <mergeCell ref="CO51:CU51"/>
    <mergeCell ref="CV51:DK51"/>
    <mergeCell ref="I52:R52"/>
    <mergeCell ref="S52:T52"/>
    <mergeCell ref="U52:V52"/>
    <mergeCell ref="W52:X52"/>
    <mergeCell ref="Y52:Z52"/>
    <mergeCell ref="AM51:AN51"/>
    <mergeCell ref="AO51:AP51"/>
    <mergeCell ref="BO51:BP51"/>
    <mergeCell ref="BQ51:BR51"/>
    <mergeCell ref="BS51:BT51"/>
    <mergeCell ref="BU51:BV51"/>
    <mergeCell ref="AA51:AB51"/>
    <mergeCell ref="AC51:AD51"/>
    <mergeCell ref="AE51:AF51"/>
    <mergeCell ref="AG51:AH51"/>
    <mergeCell ref="AI51:AJ51"/>
    <mergeCell ref="AK51:AL51"/>
    <mergeCell ref="BW52:BX52"/>
    <mergeCell ref="BY52:BZ52"/>
    <mergeCell ref="BY50:BZ50"/>
    <mergeCell ref="CH50:CN50"/>
    <mergeCell ref="CO50:CU50"/>
    <mergeCell ref="CV50:DK50"/>
    <mergeCell ref="F51:H53"/>
    <mergeCell ref="I51:R51"/>
    <mergeCell ref="S51:T51"/>
    <mergeCell ref="U51:V51"/>
    <mergeCell ref="W51:X51"/>
    <mergeCell ref="Y51:Z51"/>
    <mergeCell ref="BM50:BN50"/>
    <mergeCell ref="BO50:BP50"/>
    <mergeCell ref="BQ50:BR50"/>
    <mergeCell ref="BS50:BT50"/>
    <mergeCell ref="BU50:BV50"/>
    <mergeCell ref="BW50:BX50"/>
    <mergeCell ref="BA50:BB50"/>
    <mergeCell ref="BC50:BD50"/>
    <mergeCell ref="BE50:BF50"/>
    <mergeCell ref="BG50:BH50"/>
    <mergeCell ref="BI50:BJ50"/>
    <mergeCell ref="BK50:BL50"/>
    <mergeCell ref="AO50:AP50"/>
    <mergeCell ref="AQ50:AR50"/>
    <mergeCell ref="AS50:AT50"/>
    <mergeCell ref="AU50:AV50"/>
    <mergeCell ref="AW50:AX50"/>
    <mergeCell ref="AY50:AZ50"/>
    <mergeCell ref="AC50:AD50"/>
    <mergeCell ref="AE50:AF50"/>
    <mergeCell ref="AG50:AH50"/>
    <mergeCell ref="AI50:AJ50"/>
    <mergeCell ref="AK50:AL50"/>
    <mergeCell ref="AM50:AN50"/>
    <mergeCell ref="BY49:BZ49"/>
    <mergeCell ref="CH49:CN49"/>
    <mergeCell ref="CO49:CU49"/>
    <mergeCell ref="CV49:DK49"/>
    <mergeCell ref="F50:R50"/>
    <mergeCell ref="S50:T50"/>
    <mergeCell ref="U50:V50"/>
    <mergeCell ref="W50:X50"/>
    <mergeCell ref="Y50:Z50"/>
    <mergeCell ref="AA50:AB50"/>
    <mergeCell ref="BM49:BN49"/>
    <mergeCell ref="BO49:BP49"/>
    <mergeCell ref="BQ49:BR49"/>
    <mergeCell ref="BS49:BT49"/>
    <mergeCell ref="BU49:BV49"/>
    <mergeCell ref="BW49:BX49"/>
    <mergeCell ref="BA49:BB49"/>
    <mergeCell ref="BC49:BD49"/>
    <mergeCell ref="BE49:BF49"/>
    <mergeCell ref="BG49:BH49"/>
    <mergeCell ref="BI49:BJ49"/>
    <mergeCell ref="BK49:BL49"/>
    <mergeCell ref="AO49:AP49"/>
    <mergeCell ref="AQ49:AR49"/>
    <mergeCell ref="AS49:AT49"/>
    <mergeCell ref="AU49:AV49"/>
    <mergeCell ref="AW49:AX49"/>
    <mergeCell ref="AY49:AZ49"/>
    <mergeCell ref="AC49:AD49"/>
    <mergeCell ref="AE49:AF49"/>
    <mergeCell ref="AG49:AH49"/>
    <mergeCell ref="AI49:AJ49"/>
    <mergeCell ref="AK49:AL49"/>
    <mergeCell ref="AM49:AN49"/>
    <mergeCell ref="BY48:BZ48"/>
    <mergeCell ref="CH48:CN48"/>
    <mergeCell ref="CO48:CU48"/>
    <mergeCell ref="CV48:DK48"/>
    <mergeCell ref="F49:R49"/>
    <mergeCell ref="S49:T49"/>
    <mergeCell ref="U49:V49"/>
    <mergeCell ref="W49:X49"/>
    <mergeCell ref="Y49:Z49"/>
    <mergeCell ref="AA49:AB49"/>
    <mergeCell ref="BM48:BN48"/>
    <mergeCell ref="BO48:BP48"/>
    <mergeCell ref="BQ48:BR48"/>
    <mergeCell ref="BS48:BT48"/>
    <mergeCell ref="BU48:BV48"/>
    <mergeCell ref="BW48:BX48"/>
    <mergeCell ref="BA48:BB48"/>
    <mergeCell ref="BC48:BD48"/>
    <mergeCell ref="BE48:BF48"/>
    <mergeCell ref="BG48:BH48"/>
    <mergeCell ref="BI48:BJ48"/>
    <mergeCell ref="BK48:BL48"/>
    <mergeCell ref="AO48:AP48"/>
    <mergeCell ref="AQ48:AR48"/>
    <mergeCell ref="AS48:AT48"/>
    <mergeCell ref="AU48:AV48"/>
    <mergeCell ref="AW48:AX48"/>
    <mergeCell ref="AY48:AZ48"/>
    <mergeCell ref="AC48:AD48"/>
    <mergeCell ref="AE48:AF48"/>
    <mergeCell ref="AG48:AH48"/>
    <mergeCell ref="AI48:AJ48"/>
    <mergeCell ref="AK48:AL48"/>
    <mergeCell ref="AM48:AN48"/>
    <mergeCell ref="BY47:BZ47"/>
    <mergeCell ref="CH47:CN47"/>
    <mergeCell ref="CO47:CU47"/>
    <mergeCell ref="CV47:DK47"/>
    <mergeCell ref="F48:R48"/>
    <mergeCell ref="S48:T48"/>
    <mergeCell ref="U48:V48"/>
    <mergeCell ref="W48:X48"/>
    <mergeCell ref="Y48:Z48"/>
    <mergeCell ref="AA48:AB48"/>
    <mergeCell ref="BM47:BN47"/>
    <mergeCell ref="BO47:BP47"/>
    <mergeCell ref="BQ47:BR47"/>
    <mergeCell ref="BS47:BT47"/>
    <mergeCell ref="BU47:BV47"/>
    <mergeCell ref="BW47:BX47"/>
    <mergeCell ref="BA47:BB47"/>
    <mergeCell ref="BC47:BD47"/>
    <mergeCell ref="BE47:BF47"/>
    <mergeCell ref="BG47:BH47"/>
    <mergeCell ref="BI47:BJ47"/>
    <mergeCell ref="BK47:BL47"/>
    <mergeCell ref="AO47:AP47"/>
    <mergeCell ref="AQ47:AR47"/>
    <mergeCell ref="AS47:AT47"/>
    <mergeCell ref="AU47:AV47"/>
    <mergeCell ref="AW47:AX47"/>
    <mergeCell ref="AY47:AZ47"/>
    <mergeCell ref="AC47:AD47"/>
    <mergeCell ref="AE47:AF47"/>
    <mergeCell ref="AG47:AH47"/>
    <mergeCell ref="AI47:AJ47"/>
    <mergeCell ref="AK47:AL47"/>
    <mergeCell ref="AM47:AN47"/>
    <mergeCell ref="BY46:BZ46"/>
    <mergeCell ref="CH46:CN46"/>
    <mergeCell ref="CO46:CU46"/>
    <mergeCell ref="CV46:DK46"/>
    <mergeCell ref="F47:R47"/>
    <mergeCell ref="S47:T47"/>
    <mergeCell ref="U47:V47"/>
    <mergeCell ref="W47:X47"/>
    <mergeCell ref="Y47:Z47"/>
    <mergeCell ref="AA47:AB47"/>
    <mergeCell ref="BM46:BN46"/>
    <mergeCell ref="BO46:BP46"/>
    <mergeCell ref="BQ46:BR46"/>
    <mergeCell ref="BS46:BT46"/>
    <mergeCell ref="BU46:BV46"/>
    <mergeCell ref="BW46:BX46"/>
    <mergeCell ref="BA46:BB46"/>
    <mergeCell ref="BC46:BD46"/>
    <mergeCell ref="BE46:BF46"/>
    <mergeCell ref="BG46:BH46"/>
    <mergeCell ref="BI46:BJ46"/>
    <mergeCell ref="BK46:BL46"/>
    <mergeCell ref="AO46:AP46"/>
    <mergeCell ref="AQ46:AR46"/>
    <mergeCell ref="AS46:AT46"/>
    <mergeCell ref="AU46:AV46"/>
    <mergeCell ref="AW46:AX46"/>
    <mergeCell ref="AY46:AZ46"/>
    <mergeCell ref="AC46:AD46"/>
    <mergeCell ref="AE46:AF46"/>
    <mergeCell ref="AG46:AH46"/>
    <mergeCell ref="AI46:AJ46"/>
    <mergeCell ref="AK46:AL46"/>
    <mergeCell ref="AM46:AN46"/>
    <mergeCell ref="BY45:BZ45"/>
    <mergeCell ref="CH45:CN45"/>
    <mergeCell ref="CO45:CU45"/>
    <mergeCell ref="CV45:DK45"/>
    <mergeCell ref="F46:R46"/>
    <mergeCell ref="S46:T46"/>
    <mergeCell ref="U46:V46"/>
    <mergeCell ref="W46:X46"/>
    <mergeCell ref="Y46:Z46"/>
    <mergeCell ref="AA46:AB46"/>
    <mergeCell ref="BM45:BN45"/>
    <mergeCell ref="BO45:BP45"/>
    <mergeCell ref="BQ45:BR45"/>
    <mergeCell ref="BS45:BT45"/>
    <mergeCell ref="BU45:BV45"/>
    <mergeCell ref="BW45:BX45"/>
    <mergeCell ref="BA45:BB45"/>
    <mergeCell ref="BC45:BD45"/>
    <mergeCell ref="BE45:BF45"/>
    <mergeCell ref="BG45:BH45"/>
    <mergeCell ref="BI45:BJ45"/>
    <mergeCell ref="BK45:BL45"/>
    <mergeCell ref="AO45:AP45"/>
    <mergeCell ref="AQ45:AR45"/>
    <mergeCell ref="AS45:AT45"/>
    <mergeCell ref="AU45:AV45"/>
    <mergeCell ref="AW45:AX45"/>
    <mergeCell ref="AY45:AZ45"/>
    <mergeCell ref="AC45:AD45"/>
    <mergeCell ref="AE45:AF45"/>
    <mergeCell ref="AG45:AH45"/>
    <mergeCell ref="AI45:AJ45"/>
    <mergeCell ref="AK45:AL45"/>
    <mergeCell ref="AM45:AN45"/>
    <mergeCell ref="BY44:BZ44"/>
    <mergeCell ref="CH44:CN44"/>
    <mergeCell ref="CO44:CU44"/>
    <mergeCell ref="CV44:DK44"/>
    <mergeCell ref="F45:R45"/>
    <mergeCell ref="S45:T45"/>
    <mergeCell ref="U45:V45"/>
    <mergeCell ref="W45:X45"/>
    <mergeCell ref="Y45:Z45"/>
    <mergeCell ref="AA45:AB45"/>
    <mergeCell ref="BM44:BN44"/>
    <mergeCell ref="BO44:BP44"/>
    <mergeCell ref="BQ44:BR44"/>
    <mergeCell ref="BS44:BT44"/>
    <mergeCell ref="BU44:BV44"/>
    <mergeCell ref="BW44:BX44"/>
    <mergeCell ref="BA44:BB44"/>
    <mergeCell ref="BC44:BD44"/>
    <mergeCell ref="BE44:BF44"/>
    <mergeCell ref="BG44:BH44"/>
    <mergeCell ref="BI44:BJ44"/>
    <mergeCell ref="BK44:BL44"/>
    <mergeCell ref="AO44:AP44"/>
    <mergeCell ref="AQ44:AR44"/>
    <mergeCell ref="AS44:AT44"/>
    <mergeCell ref="AU44:AV44"/>
    <mergeCell ref="AW44:AX44"/>
    <mergeCell ref="AY44:AZ44"/>
    <mergeCell ref="AC44:AD44"/>
    <mergeCell ref="AE44:AF44"/>
    <mergeCell ref="AG44:AH44"/>
    <mergeCell ref="AI44:AJ44"/>
    <mergeCell ref="AK44:AL44"/>
    <mergeCell ref="AM44:AN44"/>
    <mergeCell ref="BY43:BZ43"/>
    <mergeCell ref="CH43:CN43"/>
    <mergeCell ref="CO43:CU43"/>
    <mergeCell ref="CV43:DK43"/>
    <mergeCell ref="F44:R44"/>
    <mergeCell ref="S44:T44"/>
    <mergeCell ref="U44:V44"/>
    <mergeCell ref="W44:X44"/>
    <mergeCell ref="Y44:Z44"/>
    <mergeCell ref="AA44:AB44"/>
    <mergeCell ref="BK43:BN43"/>
    <mergeCell ref="BO43:BP43"/>
    <mergeCell ref="BQ43:BR43"/>
    <mergeCell ref="BS43:BT43"/>
    <mergeCell ref="BU43:BV43"/>
    <mergeCell ref="BW43:BX43"/>
    <mergeCell ref="AW43:AX43"/>
    <mergeCell ref="AY43:BB43"/>
    <mergeCell ref="BC43:BD43"/>
    <mergeCell ref="BE43:BF43"/>
    <mergeCell ref="BG43:BH43"/>
    <mergeCell ref="BI43:BJ43"/>
    <mergeCell ref="AI43:AJ43"/>
    <mergeCell ref="AK43:AL43"/>
    <mergeCell ref="AM43:AP43"/>
    <mergeCell ref="AQ43:AR43"/>
    <mergeCell ref="AS43:AT43"/>
    <mergeCell ref="AU43:AV43"/>
    <mergeCell ref="CO42:CU42"/>
    <mergeCell ref="CV42:DK42"/>
    <mergeCell ref="F43:R43"/>
    <mergeCell ref="S43:T43"/>
    <mergeCell ref="U43:V43"/>
    <mergeCell ref="W43:X43"/>
    <mergeCell ref="Y43:Z43"/>
    <mergeCell ref="AA43:AD43"/>
    <mergeCell ref="AE43:AF43"/>
    <mergeCell ref="AG43:AH43"/>
    <mergeCell ref="BQ42:BR42"/>
    <mergeCell ref="BS42:BT42"/>
    <mergeCell ref="BU42:BV42"/>
    <mergeCell ref="BW42:BX42"/>
    <mergeCell ref="BY42:BZ42"/>
    <mergeCell ref="CH42:CN42"/>
    <mergeCell ref="BE42:BF42"/>
    <mergeCell ref="BG42:BH42"/>
    <mergeCell ref="BI42:BJ42"/>
    <mergeCell ref="BK42:BL42"/>
    <mergeCell ref="AY42:AZ42"/>
    <mergeCell ref="BA42:BB42"/>
    <mergeCell ref="BC42:BD42"/>
    <mergeCell ref="AG42:AH42"/>
    <mergeCell ref="AI42:AJ42"/>
    <mergeCell ref="AK42:AL42"/>
    <mergeCell ref="AM42:AN42"/>
    <mergeCell ref="AO42:AP42"/>
    <mergeCell ref="AQ42:AR42"/>
    <mergeCell ref="AS40:BB40"/>
    <mergeCell ref="BC40:BD40"/>
    <mergeCell ref="BE40:BF40"/>
    <mergeCell ref="CO41:CU41"/>
    <mergeCell ref="CV41:DK41"/>
    <mergeCell ref="F42:R42"/>
    <mergeCell ref="S42:T42"/>
    <mergeCell ref="U42:V42"/>
    <mergeCell ref="W42:X42"/>
    <mergeCell ref="Y42:Z42"/>
    <mergeCell ref="AA42:AB42"/>
    <mergeCell ref="AC42:AD42"/>
    <mergeCell ref="AE42:AF42"/>
    <mergeCell ref="AS41:AT41"/>
    <mergeCell ref="AU41:BB41"/>
    <mergeCell ref="BC41:BD41"/>
    <mergeCell ref="BE41:BF41"/>
    <mergeCell ref="BG41:BN41"/>
    <mergeCell ref="CH41:CN41"/>
    <mergeCell ref="BM42:BN42"/>
    <mergeCell ref="BO42:BP42"/>
    <mergeCell ref="AS42:AT42"/>
    <mergeCell ref="AU42:AV42"/>
    <mergeCell ref="AW42:AX42"/>
    <mergeCell ref="F41:R41"/>
    <mergeCell ref="S41:T41"/>
    <mergeCell ref="U41:V41"/>
    <mergeCell ref="W41:AD41"/>
    <mergeCell ref="AE41:AF41"/>
    <mergeCell ref="AG41:AH41"/>
    <mergeCell ref="AI41:AP41"/>
    <mergeCell ref="AQ41:AR41"/>
    <mergeCell ref="AE40:AF40"/>
    <mergeCell ref="AG40:AP40"/>
    <mergeCell ref="AQ40:AR40"/>
    <mergeCell ref="BT38:BZ38"/>
    <mergeCell ref="CH38:CV38"/>
    <mergeCell ref="CW38:DA38"/>
    <mergeCell ref="DB38:DE38"/>
    <mergeCell ref="DF38:DK38"/>
    <mergeCell ref="D40:E54"/>
    <mergeCell ref="F40:R40"/>
    <mergeCell ref="S40:T40"/>
    <mergeCell ref="U40:V40"/>
    <mergeCell ref="W40:AD40"/>
    <mergeCell ref="AW38:AX38"/>
    <mergeCell ref="AY38:AZ38"/>
    <mergeCell ref="BA38:BB38"/>
    <mergeCell ref="BC38:BD38"/>
    <mergeCell ref="BE38:BQ38"/>
    <mergeCell ref="BR38:BS38"/>
    <mergeCell ref="AK38:AL38"/>
    <mergeCell ref="AM38:AN38"/>
    <mergeCell ref="AO38:AP38"/>
    <mergeCell ref="AQ38:AR38"/>
    <mergeCell ref="AS38:AT38"/>
    <mergeCell ref="AU38:AV38"/>
    <mergeCell ref="BG40:BN40"/>
    <mergeCell ref="BO40:BZ41"/>
    <mergeCell ref="DB36:DE36"/>
    <mergeCell ref="DF36:DK36"/>
    <mergeCell ref="F38:V38"/>
    <mergeCell ref="W38:X38"/>
    <mergeCell ref="Y38:Z38"/>
    <mergeCell ref="AA38:AB38"/>
    <mergeCell ref="AC38:AD38"/>
    <mergeCell ref="AE38:AF38"/>
    <mergeCell ref="AG38:AH38"/>
    <mergeCell ref="AI38:AJ38"/>
    <mergeCell ref="BC36:BD36"/>
    <mergeCell ref="BE36:BQ36"/>
    <mergeCell ref="BR36:BS36"/>
    <mergeCell ref="BT36:BZ36"/>
    <mergeCell ref="CH36:CV36"/>
    <mergeCell ref="CW36:DA36"/>
    <mergeCell ref="AQ36:AR36"/>
    <mergeCell ref="AS36:AT36"/>
    <mergeCell ref="AU36:AV36"/>
    <mergeCell ref="AW36:AX36"/>
    <mergeCell ref="AY36:AZ36"/>
    <mergeCell ref="BA36:BB36"/>
    <mergeCell ref="AE36:AF36"/>
    <mergeCell ref="AG36:AH36"/>
    <mergeCell ref="BC35:BD35"/>
    <mergeCell ref="BE35:BQ35"/>
    <mergeCell ref="AI36:AJ36"/>
    <mergeCell ref="AK36:AL36"/>
    <mergeCell ref="AM36:AN36"/>
    <mergeCell ref="AO36:AP36"/>
    <mergeCell ref="F36:G36"/>
    <mergeCell ref="H36:V36"/>
    <mergeCell ref="W36:X36"/>
    <mergeCell ref="Y36:Z36"/>
    <mergeCell ref="AA36:AB36"/>
    <mergeCell ref="AC36:AD36"/>
    <mergeCell ref="DB34:DE34"/>
    <mergeCell ref="DF34:DK34"/>
    <mergeCell ref="F35:G35"/>
    <mergeCell ref="H35:V35"/>
    <mergeCell ref="W35:X35"/>
    <mergeCell ref="Y35:Z35"/>
    <mergeCell ref="AA35:AB35"/>
    <mergeCell ref="AC35:AD35"/>
    <mergeCell ref="AE35:AF35"/>
    <mergeCell ref="AG35:AH35"/>
    <mergeCell ref="BC34:BD34"/>
    <mergeCell ref="BE34:BQ34"/>
    <mergeCell ref="BR34:BS34"/>
    <mergeCell ref="BT34:BZ34"/>
    <mergeCell ref="CH34:CV34"/>
    <mergeCell ref="CW34:DA34"/>
    <mergeCell ref="AQ34:AR34"/>
    <mergeCell ref="AS34:AT34"/>
    <mergeCell ref="BR35:BS35"/>
    <mergeCell ref="BT35:BZ35"/>
    <mergeCell ref="CH35:CV35"/>
    <mergeCell ref="CW35:DA35"/>
    <mergeCell ref="DB35:DE35"/>
    <mergeCell ref="DF35:DK35"/>
    <mergeCell ref="BA34:BB34"/>
    <mergeCell ref="AE34:AF34"/>
    <mergeCell ref="AG34:AH34"/>
    <mergeCell ref="AI34:AJ34"/>
    <mergeCell ref="AK34:AL34"/>
    <mergeCell ref="AM34:AN34"/>
    <mergeCell ref="AO34:AP34"/>
    <mergeCell ref="AI35:AJ35"/>
    <mergeCell ref="AK35:AL35"/>
    <mergeCell ref="AM35:AN35"/>
    <mergeCell ref="AO35:AP35"/>
    <mergeCell ref="AQ35:AR35"/>
    <mergeCell ref="AS35:AT35"/>
    <mergeCell ref="AU35:AV35"/>
    <mergeCell ref="AW35:AX35"/>
    <mergeCell ref="AY35:AZ35"/>
    <mergeCell ref="BA35:BB35"/>
    <mergeCell ref="F34:G34"/>
    <mergeCell ref="H34:V34"/>
    <mergeCell ref="W34:X34"/>
    <mergeCell ref="Y34:Z34"/>
    <mergeCell ref="AA34:AB34"/>
    <mergeCell ref="AC34:AD34"/>
    <mergeCell ref="BC33:BD33"/>
    <mergeCell ref="BE33:BZ33"/>
    <mergeCell ref="CH33:CV33"/>
    <mergeCell ref="AE33:AF33"/>
    <mergeCell ref="AG33:AH33"/>
    <mergeCell ref="AI33:AJ33"/>
    <mergeCell ref="AK33:AL33"/>
    <mergeCell ref="AM33:AN33"/>
    <mergeCell ref="AO33:AP33"/>
    <mergeCell ref="F33:G33"/>
    <mergeCell ref="H33:V33"/>
    <mergeCell ref="W33:X33"/>
    <mergeCell ref="Y33:Z33"/>
    <mergeCell ref="AA33:AB33"/>
    <mergeCell ref="AC33:AD33"/>
    <mergeCell ref="AU34:AV34"/>
    <mergeCell ref="AW34:AX34"/>
    <mergeCell ref="AY34:AZ34"/>
    <mergeCell ref="CW33:DA33"/>
    <mergeCell ref="DB33:DE33"/>
    <mergeCell ref="DF33:DK33"/>
    <mergeCell ref="AQ33:AR33"/>
    <mergeCell ref="AS33:AT33"/>
    <mergeCell ref="AU33:AV33"/>
    <mergeCell ref="AW33:AX33"/>
    <mergeCell ref="AY33:AZ33"/>
    <mergeCell ref="BA33:BB33"/>
    <mergeCell ref="F32:G32"/>
    <mergeCell ref="H32:V32"/>
    <mergeCell ref="W32:X32"/>
    <mergeCell ref="Y32:Z32"/>
    <mergeCell ref="AA32:AB32"/>
    <mergeCell ref="AC32:AD32"/>
    <mergeCell ref="AE32:AF32"/>
    <mergeCell ref="AG32:AH32"/>
    <mergeCell ref="BC31:BD31"/>
    <mergeCell ref="AQ31:AR31"/>
    <mergeCell ref="AS31:AT31"/>
    <mergeCell ref="AU32:AV32"/>
    <mergeCell ref="AW32:AX32"/>
    <mergeCell ref="AY32:AZ32"/>
    <mergeCell ref="BA32:BB32"/>
    <mergeCell ref="BC32:BD32"/>
    <mergeCell ref="AO31:AP31"/>
    <mergeCell ref="AI32:AJ32"/>
    <mergeCell ref="AK32:AL32"/>
    <mergeCell ref="AM32:AN32"/>
    <mergeCell ref="AO32:AP32"/>
    <mergeCell ref="AQ32:AR32"/>
    <mergeCell ref="AS32:AT32"/>
    <mergeCell ref="F31:G31"/>
    <mergeCell ref="DB31:DE31"/>
    <mergeCell ref="DF31:DK31"/>
    <mergeCell ref="BE31:BQ31"/>
    <mergeCell ref="BR31:BS31"/>
    <mergeCell ref="BT31:BZ31"/>
    <mergeCell ref="CH31:CV31"/>
    <mergeCell ref="CW31:DA31"/>
    <mergeCell ref="BR32:BS32"/>
    <mergeCell ref="BT32:BZ32"/>
    <mergeCell ref="CH32:CV32"/>
    <mergeCell ref="CW32:DA32"/>
    <mergeCell ref="DB32:DE32"/>
    <mergeCell ref="DF32:DK32"/>
    <mergeCell ref="BE32:BQ32"/>
    <mergeCell ref="H31:V31"/>
    <mergeCell ref="W31:X31"/>
    <mergeCell ref="Y31:Z31"/>
    <mergeCell ref="AA31:AB31"/>
    <mergeCell ref="AC31:AD31"/>
    <mergeCell ref="BC30:BD30"/>
    <mergeCell ref="BE30:BZ30"/>
    <mergeCell ref="CH30:CV30"/>
    <mergeCell ref="AE30:AF30"/>
    <mergeCell ref="AG30:AH30"/>
    <mergeCell ref="AI30:AJ30"/>
    <mergeCell ref="AK30:AL30"/>
    <mergeCell ref="AM30:AN30"/>
    <mergeCell ref="AO30:AP30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CW30:DA30"/>
    <mergeCell ref="DB30:DE30"/>
    <mergeCell ref="DF30:DK30"/>
    <mergeCell ref="AQ30:AR30"/>
    <mergeCell ref="AS30:AT30"/>
    <mergeCell ref="AU30:AV30"/>
    <mergeCell ref="AW30:AX30"/>
    <mergeCell ref="AY30:AZ30"/>
    <mergeCell ref="BA30:BB30"/>
    <mergeCell ref="AE28:AF28"/>
    <mergeCell ref="AG28:AH28"/>
    <mergeCell ref="CH29:CV29"/>
    <mergeCell ref="CW29:DA29"/>
    <mergeCell ref="DB29:DE29"/>
    <mergeCell ref="DF29:DK29"/>
    <mergeCell ref="F30:G30"/>
    <mergeCell ref="H30:V30"/>
    <mergeCell ref="W30:X30"/>
    <mergeCell ref="Y30:Z30"/>
    <mergeCell ref="AA30:AB30"/>
    <mergeCell ref="AC30:AD30"/>
    <mergeCell ref="AU29:AV29"/>
    <mergeCell ref="AW29:AX29"/>
    <mergeCell ref="AY29:AZ29"/>
    <mergeCell ref="BA29:BB29"/>
    <mergeCell ref="BC29:BD29"/>
    <mergeCell ref="BE29:BZ29"/>
    <mergeCell ref="AI29:AJ29"/>
    <mergeCell ref="AK29:AL29"/>
    <mergeCell ref="AM29:AN29"/>
    <mergeCell ref="AO29:AP29"/>
    <mergeCell ref="AQ29:AR29"/>
    <mergeCell ref="AS29:AT29"/>
    <mergeCell ref="F28:G28"/>
    <mergeCell ref="H28:V28"/>
    <mergeCell ref="W28:X28"/>
    <mergeCell ref="Y28:Z28"/>
    <mergeCell ref="AA28:AB28"/>
    <mergeCell ref="AC28:AD28"/>
    <mergeCell ref="DB28:DE28"/>
    <mergeCell ref="DF28:DK28"/>
    <mergeCell ref="F29:G29"/>
    <mergeCell ref="H29:V29"/>
    <mergeCell ref="W29:X29"/>
    <mergeCell ref="Y29:Z29"/>
    <mergeCell ref="AA29:AB29"/>
    <mergeCell ref="AC29:AD29"/>
    <mergeCell ref="AE29:AF29"/>
    <mergeCell ref="AG29:AH29"/>
    <mergeCell ref="BC28:BD28"/>
    <mergeCell ref="BE28:BQ28"/>
    <mergeCell ref="BR28:BS28"/>
    <mergeCell ref="BT28:BZ28"/>
    <mergeCell ref="CH28:CV28"/>
    <mergeCell ref="CW28:DA28"/>
    <mergeCell ref="AQ28:AR28"/>
    <mergeCell ref="AS28:AT28"/>
    <mergeCell ref="AU27:AV27"/>
    <mergeCell ref="AW27:AX27"/>
    <mergeCell ref="AY27:AZ27"/>
    <mergeCell ref="BA27:BB27"/>
    <mergeCell ref="AI28:AJ28"/>
    <mergeCell ref="AK28:AL28"/>
    <mergeCell ref="AM28:AN28"/>
    <mergeCell ref="AO28:AP28"/>
    <mergeCell ref="AU28:AV28"/>
    <mergeCell ref="AW28:AX28"/>
    <mergeCell ref="AY28:AZ28"/>
    <mergeCell ref="BA28:BB28"/>
    <mergeCell ref="AO27:AP27"/>
    <mergeCell ref="CH26:CV26"/>
    <mergeCell ref="CW26:DA26"/>
    <mergeCell ref="DB26:DE26"/>
    <mergeCell ref="BC27:BD27"/>
    <mergeCell ref="BE27:BZ27"/>
    <mergeCell ref="CH27:CV27"/>
    <mergeCell ref="CW27:DA27"/>
    <mergeCell ref="DB27:DE27"/>
    <mergeCell ref="DF26:DK26"/>
    <mergeCell ref="DF27:DK27"/>
    <mergeCell ref="F27:G27"/>
    <mergeCell ref="H27:V27"/>
    <mergeCell ref="W27:X27"/>
    <mergeCell ref="Y27:Z27"/>
    <mergeCell ref="AA27:AB27"/>
    <mergeCell ref="AC27:AD27"/>
    <mergeCell ref="AU26:AV26"/>
    <mergeCell ref="AW26:AX26"/>
    <mergeCell ref="AY26:AZ26"/>
    <mergeCell ref="AE27:AF27"/>
    <mergeCell ref="AG27:AH27"/>
    <mergeCell ref="AI27:AJ27"/>
    <mergeCell ref="AK27:AL27"/>
    <mergeCell ref="AM27:AN27"/>
    <mergeCell ref="F26:G26"/>
    <mergeCell ref="H26:V26"/>
    <mergeCell ref="W26:X26"/>
    <mergeCell ref="Y26:Z26"/>
    <mergeCell ref="AA26:AB26"/>
    <mergeCell ref="AC26:AD26"/>
    <mergeCell ref="AE26:AF26"/>
    <mergeCell ref="AG26:AH26"/>
    <mergeCell ref="AQ27:AR27"/>
    <mergeCell ref="AS27:AT27"/>
    <mergeCell ref="AE25:AF25"/>
    <mergeCell ref="AG25:AH25"/>
    <mergeCell ref="AO25:AP25"/>
    <mergeCell ref="BA26:BB26"/>
    <mergeCell ref="BC26:BD26"/>
    <mergeCell ref="BE26:BZ26"/>
    <mergeCell ref="AI26:AJ26"/>
    <mergeCell ref="AK26:AL26"/>
    <mergeCell ref="AM26:AN26"/>
    <mergeCell ref="AO26:AP26"/>
    <mergeCell ref="AQ26:AR26"/>
    <mergeCell ref="AS26:AT26"/>
    <mergeCell ref="CH24:CV24"/>
    <mergeCell ref="CW24:DA24"/>
    <mergeCell ref="DB24:DE24"/>
    <mergeCell ref="DF24:DK24"/>
    <mergeCell ref="F25:G25"/>
    <mergeCell ref="H25:V25"/>
    <mergeCell ref="W25:X25"/>
    <mergeCell ref="Y25:Z25"/>
    <mergeCell ref="AA25:AB25"/>
    <mergeCell ref="AC25:AD25"/>
    <mergeCell ref="DB25:DE25"/>
    <mergeCell ref="DF25:DK25"/>
    <mergeCell ref="BE25:BQ25"/>
    <mergeCell ref="BR25:BS25"/>
    <mergeCell ref="BT25:BZ25"/>
    <mergeCell ref="CH25:CV25"/>
    <mergeCell ref="CW25:DA25"/>
    <mergeCell ref="BC25:BD25"/>
    <mergeCell ref="AQ25:AR25"/>
    <mergeCell ref="AS25:AT25"/>
    <mergeCell ref="AU25:AV25"/>
    <mergeCell ref="AW25:AX25"/>
    <mergeCell ref="AY25:AZ25"/>
    <mergeCell ref="BA25:BB25"/>
    <mergeCell ref="D24:E38"/>
    <mergeCell ref="F24:V24"/>
    <mergeCell ref="W24:AH24"/>
    <mergeCell ref="AI24:AP24"/>
    <mergeCell ref="AQ24:AT24"/>
    <mergeCell ref="AU24:BD24"/>
    <mergeCell ref="BE24:BZ24"/>
    <mergeCell ref="BF22:BG22"/>
    <mergeCell ref="BH22:BI22"/>
    <mergeCell ref="BJ22:BK22"/>
    <mergeCell ref="BL22:BM22"/>
    <mergeCell ref="BN22:BO22"/>
    <mergeCell ref="BP22:BT22"/>
    <mergeCell ref="AO22:AT22"/>
    <mergeCell ref="AU22:AW22"/>
    <mergeCell ref="AX22:AY22"/>
    <mergeCell ref="AZ22:BA22"/>
    <mergeCell ref="BB22:BC22"/>
    <mergeCell ref="BD22:BE22"/>
    <mergeCell ref="AC22:AD22"/>
    <mergeCell ref="AE22:AF22"/>
    <mergeCell ref="AI25:AJ25"/>
    <mergeCell ref="AK25:AL25"/>
    <mergeCell ref="AM25:AN25"/>
    <mergeCell ref="AG22:AH22"/>
    <mergeCell ref="AI22:AJ22"/>
    <mergeCell ref="AK22:AL22"/>
    <mergeCell ref="AM22:AN22"/>
    <mergeCell ref="R20:Z20"/>
    <mergeCell ref="AA20:BZ20"/>
    <mergeCell ref="D22:I22"/>
    <mergeCell ref="J22:K22"/>
    <mergeCell ref="L22:M22"/>
    <mergeCell ref="N22:S22"/>
    <mergeCell ref="T22:V22"/>
    <mergeCell ref="W22:X22"/>
    <mergeCell ref="Y22:Z22"/>
    <mergeCell ref="AA22:AB22"/>
    <mergeCell ref="BU22:BV22"/>
    <mergeCell ref="BW22:BX22"/>
    <mergeCell ref="BY22:BZ22"/>
    <mergeCell ref="CH17:DE17"/>
    <mergeCell ref="DF17:DK17"/>
    <mergeCell ref="D19:Q20"/>
    <mergeCell ref="R19:AC19"/>
    <mergeCell ref="AD19:AE19"/>
    <mergeCell ref="AF19:AG19"/>
    <mergeCell ref="AH19:AI19"/>
    <mergeCell ref="AJ19:AK19"/>
    <mergeCell ref="AL19:AM19"/>
    <mergeCell ref="AN19:AO19"/>
    <mergeCell ref="BH19:BP19"/>
    <mergeCell ref="BQ19:BR19"/>
    <mergeCell ref="BS19:BT19"/>
    <mergeCell ref="BU19:BV19"/>
    <mergeCell ref="BW19:BX19"/>
    <mergeCell ref="BY19:BZ19"/>
    <mergeCell ref="AP19:AQ19"/>
    <mergeCell ref="AR19:AS19"/>
    <mergeCell ref="AT19:AU19"/>
    <mergeCell ref="AV19:AW19"/>
    <mergeCell ref="AX19:BE19"/>
    <mergeCell ref="BF19:BG19"/>
    <mergeCell ref="D17:T17"/>
    <mergeCell ref="U17:V17"/>
    <mergeCell ref="W17:X17"/>
    <mergeCell ref="Y17:Z17"/>
    <mergeCell ref="AA17:AB17"/>
    <mergeCell ref="AC17:AD17"/>
    <mergeCell ref="D12:P12"/>
    <mergeCell ref="Q12:AJ13"/>
    <mergeCell ref="D13:P13"/>
    <mergeCell ref="D14:P14"/>
    <mergeCell ref="Q14:AJ15"/>
    <mergeCell ref="D15:P15"/>
    <mergeCell ref="D10:P11"/>
    <mergeCell ref="Q10:R11"/>
    <mergeCell ref="S10:T11"/>
    <mergeCell ref="U10:V11"/>
    <mergeCell ref="W10:X11"/>
    <mergeCell ref="Y10:Z11"/>
    <mergeCell ref="AA10:AB11"/>
    <mergeCell ref="AC10:AD11"/>
    <mergeCell ref="AE10:AF11"/>
    <mergeCell ref="AL9:AM15"/>
    <mergeCell ref="AN9:AV10"/>
    <mergeCell ref="AW9:AY10"/>
    <mergeCell ref="AZ9:BB10"/>
    <mergeCell ref="BC9:BE10"/>
    <mergeCell ref="AG10:AH11"/>
    <mergeCell ref="AI10:AJ11"/>
    <mergeCell ref="AN11:AV15"/>
    <mergeCell ref="AW11:BZ14"/>
    <mergeCell ref="BX9:BZ10"/>
    <mergeCell ref="BF9:BH10"/>
    <mergeCell ref="BI9:BK10"/>
    <mergeCell ref="BL9:BN10"/>
    <mergeCell ref="BO9:BQ10"/>
    <mergeCell ref="BR9:BT10"/>
    <mergeCell ref="BU9:BW10"/>
    <mergeCell ref="AW15:BE15"/>
    <mergeCell ref="BF15:BZ15"/>
    <mergeCell ref="D8:N8"/>
    <mergeCell ref="O8:Q8"/>
    <mergeCell ref="R8:T8"/>
    <mergeCell ref="U8:W8"/>
    <mergeCell ref="X8:Z8"/>
    <mergeCell ref="AA8:AC8"/>
    <mergeCell ref="BH7:BJ7"/>
    <mergeCell ref="BK7:BM7"/>
    <mergeCell ref="BN7:BP7"/>
    <mergeCell ref="AD8:AF8"/>
    <mergeCell ref="BQ7:BS7"/>
    <mergeCell ref="BT7:BV7"/>
    <mergeCell ref="BW7:BZ7"/>
    <mergeCell ref="B3:CB3"/>
    <mergeCell ref="B4:CB5"/>
    <mergeCell ref="D7:N7"/>
    <mergeCell ref="O7:Q7"/>
    <mergeCell ref="R7:T7"/>
    <mergeCell ref="U7:W7"/>
    <mergeCell ref="X7:Z7"/>
    <mergeCell ref="AA7:AC7"/>
    <mergeCell ref="AD7:AF7"/>
    <mergeCell ref="BC7:BG7"/>
  </mergeCells>
  <phoneticPr fontId="2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処遇改善Ⅰ・特定処遇Ⅰ・ベースアップ・６時間以上</vt:lpstr>
      <vt:lpstr>処遇改善Ⅰ・特定処遇Ⅱ・ベースアップ・６時間以上</vt:lpstr>
      <vt:lpstr>処遇改善Ⅰ・特定処遇Ⅰ・ベースアップ・６時間以上!Print_Area</vt:lpstr>
      <vt:lpstr>処遇改善Ⅰ・特定処遇Ⅱ・ベースアップ・６時間以上!Print_Area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髙田 明宏</cp:lastModifiedBy>
  <cp:lastPrinted>2024-03-27T07:53:58Z</cp:lastPrinted>
  <dcterms:created xsi:type="dcterms:W3CDTF">2006-06-13T14:19:31Z</dcterms:created>
  <dcterms:modified xsi:type="dcterms:W3CDTF">2024-03-27T07:55:48Z</dcterms:modified>
</cp:coreProperties>
</file>