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個別業務\自立支援給付\基準該当\03_様式\02_請求書・明細書\R060401\"/>
    </mc:Choice>
  </mc:AlternateContent>
  <bookViews>
    <workbookView xWindow="600" yWindow="285" windowWidth="19320" windowHeight="11745" tabRatio="718"/>
  </bookViews>
  <sheets>
    <sheet name="明細書 (開所時間６時間以上）" sheetId="8" r:id="rId1"/>
    <sheet name="明細書 (５時間未満利用者５０％以上)" sheetId="17" r:id="rId2"/>
    <sheet name="明細書 (開所時間４時間以上６時間未満）" sheetId="14" r:id="rId3"/>
    <sheet name="明細書 (開所時間４時間未満）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1KB">#REF!</definedName>
    <definedName name="_8KB">#REF!</definedName>
    <definedName name="_BQ4.1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SB2">#REF!</definedName>
    <definedName name="_UB1">#REF!</definedName>
    <definedName name="_UB4">#REF!</definedName>
    <definedName name="a" localSheetId="1">[1]目次!#REF!</definedName>
    <definedName name="a" localSheetId="2">[1]目次!#REF!</definedName>
    <definedName name="a" localSheetId="3">[1]目次!#REF!</definedName>
    <definedName name="a">[1]目次!#REF!</definedName>
    <definedName name="AAA" localSheetId="1">[2]目次!#REF!</definedName>
    <definedName name="AAA" localSheetId="2">[2]目次!#REF!</definedName>
    <definedName name="AAA" localSheetId="3">[2]目次!#REF!</definedName>
    <definedName name="AAA">[2]目次!#REF!</definedName>
    <definedName name="aaaa" localSheetId="1">[3]目次!#REF!</definedName>
    <definedName name="aaaa" localSheetId="2">[3]目次!#REF!</definedName>
    <definedName name="aaaa" localSheetId="3">[3]目次!#REF!</definedName>
    <definedName name="aaaa">[3]目次!#REF!</definedName>
    <definedName name="ACwvu.受給権者テーブル." localSheetId="1" hidden="1">#REF!</definedName>
    <definedName name="ACwvu.受給権者テーブル." localSheetId="2" hidden="1">#REF!</definedName>
    <definedName name="ACwvu.受給権者テーブル." localSheetId="3" hidden="1">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_xlnm.Database" localSheetId="1">[4]PR!#REF!</definedName>
    <definedName name="_xlnm.Database" localSheetId="2">[4]PR!#REF!</definedName>
    <definedName name="_xlnm.Database" localSheetId="3">[4]PR!#REF!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 localSheetId="1">#REF!</definedName>
    <definedName name="DefaultID" localSheetId="2">#REF!</definedName>
    <definedName name="DefaultID" localSheetId="3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ID">#REF!</definedName>
    <definedName name="Init_Trans" localSheetId="1">[6]エントリサイズ!#REF!</definedName>
    <definedName name="Init_Trans" localSheetId="2">[6]エントリサイズ!#REF!</definedName>
    <definedName name="Init_Trans" localSheetId="3">[6]エントリサイズ!#REF!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L">[7]機能定義書!$F$2</definedName>
    <definedName name="NamespaceSchemaLocation" localSheetId="1">#REF!</definedName>
    <definedName name="NamespaceSchemaLocation" localSheetId="2">#REF!</definedName>
    <definedName name="NamespaceSchemaLocation" localSheetId="3">#REF!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1">'明細書 (５時間未満利用者５０％以上)'!$B$2:$CB$58</definedName>
    <definedName name="_xlnm.Print_Area" localSheetId="2">'明細書 (開所時間４時間以上６時間未満）'!$B$2:$CB$58</definedName>
    <definedName name="_xlnm.Print_Area" localSheetId="3">'明細書 (開所時間４時間未満）'!$B$2:$CB$58</definedName>
    <definedName name="_xlnm.Print_Area" localSheetId="0">'明細書 (開所時間６時間以上）'!$B$2:$CB$58</definedName>
    <definedName name="qqq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1" hidden="1">#REF!</definedName>
    <definedName name="Rwvu.受給権者テーブル." localSheetId="2" hidden="1">#REF!</definedName>
    <definedName name="Rwvu.受給権者テーブル." localSheetId="3" hidden="1">#REF!</definedName>
    <definedName name="Rwvu.受給権者テーブル." hidden="1">#REF!</definedName>
    <definedName name="s">[1]目次!$B$2</definedName>
    <definedName name="store_number">#REF!</definedName>
    <definedName name="store_numbers">#REF!</definedName>
    <definedName name="Swvu.受給権者テーブル." localSheetId="1" hidden="1">#REF!</definedName>
    <definedName name="Swvu.受給権者テーブル." localSheetId="2" hidden="1">#REF!</definedName>
    <definedName name="Swvu.受給権者テーブル." localSheetId="3" hidden="1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vu.受給権者テーブル.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>#REF!</definedName>
    <definedName name="ああ" localSheetId="1">[8]目次!#REF!</definedName>
    <definedName name="ああ" localSheetId="2">[8]目次!#REF!</definedName>
    <definedName name="ああ" localSheetId="3">[8]目次!#REF!</definedName>
    <definedName name="ああ">[8]目次!#REF!</definedName>
    <definedName name="あああ">#REF!</definedName>
    <definedName name="インデックス" localSheetId="1">#REF!</definedName>
    <definedName name="インデックス" localSheetId="2">#REF!</definedName>
    <definedName name="インデックス" localSheetId="3">#REF!</definedName>
    <definedName name="インデックス">#REF!</definedName>
    <definedName name="カンマ編集">[9]アイテム!$D$23:$D$24</definedName>
    <definedName name="コメントコード" localSheetId="1">[10]コード定義!#REF!</definedName>
    <definedName name="コメントコード" localSheetId="2">[10]コード定義!#REF!</definedName>
    <definedName name="コメントコード" localSheetId="3">[10]コード定義!#REF!</definedName>
    <definedName name="コメントコード">[10]コード定義!#REF!</definedName>
    <definedName name="ディーラーDCコード" localSheetId="1">[10]コード定義!#REF!</definedName>
    <definedName name="ディーラーDCコード" localSheetId="2">[10]コード定義!#REF!</definedName>
    <definedName name="ディーラーDCコード" localSheetId="3">[10]コード定義!#REF!</definedName>
    <definedName name="ディーラーDCコード">[10]コード定義!#REF!</definedName>
    <definedName name="ドロップ21">"ドロップ 80"</definedName>
    <definedName name="プラスｅ設置企業マスタ">#REF!</definedName>
    <definedName name="ラベルフォーマットNo" localSheetId="1">[10]コード定義!#REF!</definedName>
    <definedName name="ラベルフォーマットNo" localSheetId="2">[10]コード定義!#REF!</definedName>
    <definedName name="ラベルフォーマットNo" localSheetId="3">[10]コード定義!#REF!</definedName>
    <definedName name="ラベルフォーマットNo">[10]コード定義!#REF!</definedName>
    <definedName name="画面種類">[9]アイテム!$B$3:$B$8</definedName>
    <definedName name="関連表" localSheetId="1" hidden="1">#REF!</definedName>
    <definedName name="関連表" localSheetId="2" hidden="1">#REF!</definedName>
    <definedName name="関連表" localSheetId="3" hidden="1">#REF!</definedName>
    <definedName name="関連表" hidden="1">#REF!</definedName>
    <definedName name="原材料コード" localSheetId="1">[10]コード定義!#REF!</definedName>
    <definedName name="原材料コード" localSheetId="2">[10]コード定義!#REF!</definedName>
    <definedName name="原材料コード" localSheetId="3">[10]コード定義!#REF!</definedName>
    <definedName name="原材料コード">[10]コード定義!#REF!</definedName>
    <definedName name="口座種別コード" localSheetId="1">[10]コード定義!#REF!</definedName>
    <definedName name="口座種別コード" localSheetId="2">[10]コード定義!#REF!</definedName>
    <definedName name="口座種別コード" localSheetId="3">[10]コード定義!#REF!</definedName>
    <definedName name="口座種別コード">[10]コード定義!#REF!</definedName>
    <definedName name="項目０詰">[9]アイテム!$D$18:$D$19</definedName>
    <definedName name="作成者">#REF!</definedName>
    <definedName name="作成日">#REF!</definedName>
    <definedName name="仕様別商品コード" localSheetId="1">[10]コード定義!#REF!</definedName>
    <definedName name="仕様別商品コード" localSheetId="2">[10]コード定義!#REF!</definedName>
    <definedName name="仕様別商品コード" localSheetId="3">[10]コード定義!#REF!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>#REF!</definedName>
    <definedName name="取引先受注担当者">[11]アクター定義!$AA$11</definedName>
    <definedName name="商品部エリアコード" localSheetId="1">[10]コード定義!#REF!</definedName>
    <definedName name="商品部エリアコード" localSheetId="2">[10]コード定義!#REF!</definedName>
    <definedName name="商品部エリアコード" localSheetId="3">[10]コード定義!#REF!</definedName>
    <definedName name="商品部エリアコード">[10]コード定義!#REF!</definedName>
    <definedName name="上位DCコード" localSheetId="1">[10]コード定義!#REF!</definedName>
    <definedName name="上位DCコード" localSheetId="2">[10]コード定義!#REF!</definedName>
    <definedName name="上位DCコード" localSheetId="3">[10]コード定義!#REF!</definedName>
    <definedName name="上位DCコード">[10]コード定義!#REF!</definedName>
    <definedName name="情報元">[9]アイテム!$H$3:$H$116</definedName>
    <definedName name="食材分類2コード" localSheetId="1">[10]コード定義!#REF!</definedName>
    <definedName name="食材分類2コード" localSheetId="2">[10]コード定義!#REF!</definedName>
    <definedName name="食材分類2コード" localSheetId="3">[10]コード定義!#REF!</definedName>
    <definedName name="食材分類2コード">[10]コード定義!#REF!</definedName>
    <definedName name="製造ベンダーコード" localSheetId="1">[10]コード定義!#REF!</definedName>
    <definedName name="製造ベンダーコード" localSheetId="2">[10]コード定義!#REF!</definedName>
    <definedName name="製造ベンダーコード" localSheetId="3">[10]コード定義!#REF!</definedName>
    <definedName name="製造ベンダーコード">[10]コード定義!#REF!</definedName>
    <definedName name="製造ベンダー会社コード" localSheetId="1">[10]コード定義!#REF!</definedName>
    <definedName name="製造ベンダー会社コード" localSheetId="2">[10]コード定義!#REF!</definedName>
    <definedName name="製造ベンダー会社コード" localSheetId="3">[10]コード定義!#REF!</definedName>
    <definedName name="製造ベンダー会社コード">[10]コード定義!#REF!</definedName>
    <definedName name="製造ベンダー親会社コード" localSheetId="1">[10]コード定義!#REF!</definedName>
    <definedName name="製造ベンダー親会社コード" localSheetId="2">[10]コード定義!#REF!</definedName>
    <definedName name="製造ベンダー親会社コード" localSheetId="3">[10]コード定義!#REF!</definedName>
    <definedName name="製造ベンダー親会社コード">[10]コード定義!#REF!</definedName>
    <definedName name="全角">[9]アイテム!$D$9:$D$10</definedName>
    <definedName name="代表商品コード" localSheetId="1">[10]コード定義!#REF!</definedName>
    <definedName name="代表商品コード" localSheetId="2">[10]コード定義!#REF!</definedName>
    <definedName name="代表商品コード" localSheetId="3">[10]コード定義!#REF!</definedName>
    <definedName name="代表商品コード">[10]コード定義!#REF!</definedName>
    <definedName name="単位コード" localSheetId="1">[10]コード定義!#REF!</definedName>
    <definedName name="単位コード" localSheetId="2">[10]コード定義!#REF!</definedName>
    <definedName name="単位コード" localSheetId="3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 localSheetId="1">[10]コード定義!#REF!</definedName>
    <definedName name="便別ベンダーコード" localSheetId="2">[10]コード定義!#REF!</definedName>
    <definedName name="便別ベンダーコード" localSheetId="3">[10]コード定義!#REF!</definedName>
    <definedName name="便別ベンダーコード">[10]コード定義!#REF!</definedName>
    <definedName name="便別商品コード" localSheetId="1">[10]コード定義!#REF!</definedName>
    <definedName name="便別商品コード" localSheetId="2">[10]コード定義!#REF!</definedName>
    <definedName name="便別商品コード" localSheetId="3">[10]コード定義!#REF!</definedName>
    <definedName name="便別商品コード">[10]コード定義!#REF!</definedName>
    <definedName name="包材分類1コード" localSheetId="1">[10]コード定義!#REF!</definedName>
    <definedName name="包材分類1コード" localSheetId="2">[10]コード定義!#REF!</definedName>
    <definedName name="包材分類1コード" localSheetId="3">[10]コード定義!#REF!</definedName>
    <definedName name="包材分類1コード">[10]コード定義!#REF!</definedName>
    <definedName name="目次開始">#REF!</definedName>
    <definedName name="裏貼用品名コード" localSheetId="1">[10]コード定義!#REF!</definedName>
    <definedName name="裏貼用品名コード" localSheetId="2">[10]コード定義!#REF!</definedName>
    <definedName name="裏貼用品名コード" localSheetId="3">[10]コード定義!#REF!</definedName>
    <definedName name="裏貼用品名コード">[10]コード定義!#REF!</definedName>
    <definedName name="裏品名コード" localSheetId="1">[10]コード定義!#REF!</definedName>
    <definedName name="裏品名コード" localSheetId="2">[10]コード定義!#REF!</definedName>
    <definedName name="裏品名コード" localSheetId="3">[10]コード定義!#REF!</definedName>
    <definedName name="裏品名コード">[10]コード定義!#REF!</definedName>
  </definedNames>
  <calcPr calcId="162913"/>
</workbook>
</file>

<file path=xl/calcChain.xml><?xml version="1.0" encoding="utf-8"?>
<calcChain xmlns="http://schemas.openxmlformats.org/spreadsheetml/2006/main">
  <c r="CH48" i="16" l="1"/>
  <c r="CH48" i="14"/>
  <c r="CH48" i="17"/>
  <c r="CH48" i="8"/>
  <c r="AO53" i="17" l="1"/>
  <c r="AM53" i="17"/>
  <c r="AK53" i="17"/>
  <c r="AI53" i="17"/>
  <c r="AG53" i="17"/>
  <c r="AE53" i="17"/>
  <c r="AC53" i="17"/>
  <c r="AA53" i="17"/>
  <c r="Y53" i="17"/>
  <c r="W53" i="17"/>
  <c r="U53" i="17"/>
  <c r="S53" i="17"/>
  <c r="BY52" i="17"/>
  <c r="BW52" i="17"/>
  <c r="BU52" i="17"/>
  <c r="BS52" i="17"/>
  <c r="BQ52" i="17"/>
  <c r="BO52" i="17"/>
  <c r="AO52" i="17"/>
  <c r="AM52" i="17"/>
  <c r="AK52" i="17"/>
  <c r="AI52" i="17"/>
  <c r="AG52" i="17"/>
  <c r="AE52" i="17"/>
  <c r="AC52" i="17"/>
  <c r="AA52" i="17"/>
  <c r="Y52" i="17"/>
  <c r="W52" i="17"/>
  <c r="U52" i="17"/>
  <c r="S52" i="17"/>
  <c r="BY51" i="17"/>
  <c r="BW51" i="17"/>
  <c r="BU51" i="17"/>
  <c r="BS51" i="17"/>
  <c r="BQ51" i="17"/>
  <c r="BO51" i="17"/>
  <c r="AO51" i="17"/>
  <c r="AM51" i="17"/>
  <c r="AK51" i="17"/>
  <c r="AI51" i="17"/>
  <c r="AG51" i="17"/>
  <c r="AE51" i="17"/>
  <c r="AC51" i="17"/>
  <c r="AA51" i="17"/>
  <c r="Y51" i="17"/>
  <c r="W51" i="17"/>
  <c r="U51" i="17"/>
  <c r="S51" i="17"/>
  <c r="AO48" i="17"/>
  <c r="AM48" i="17"/>
  <c r="AK48" i="17"/>
  <c r="AI48" i="17"/>
  <c r="AG48" i="17"/>
  <c r="AE48" i="17"/>
  <c r="AO47" i="17"/>
  <c r="AM47" i="17"/>
  <c r="AK47" i="17"/>
  <c r="AI47" i="17"/>
  <c r="AG47" i="17"/>
  <c r="AE47" i="17"/>
  <c r="AC47" i="17"/>
  <c r="AA47" i="17"/>
  <c r="Y47" i="17"/>
  <c r="W47" i="17"/>
  <c r="U47" i="17"/>
  <c r="S47" i="17"/>
  <c r="CH42" i="17"/>
  <c r="CO42" i="17" s="1"/>
  <c r="CO46" i="17" s="1"/>
  <c r="AK46" i="17" s="1"/>
  <c r="AK42" i="17"/>
  <c r="AI42" i="17"/>
  <c r="AG42" i="17"/>
  <c r="AE42" i="17"/>
  <c r="AG40" i="17"/>
  <c r="AE40" i="17"/>
  <c r="U40" i="17"/>
  <c r="S40" i="17"/>
  <c r="DB33" i="17"/>
  <c r="DF33" i="17" s="1"/>
  <c r="DB32" i="17"/>
  <c r="DF32" i="17" s="1"/>
  <c r="DB31" i="17"/>
  <c r="DF31" i="17" s="1"/>
  <c r="DB30" i="17"/>
  <c r="DF30" i="17" s="1"/>
  <c r="DB29" i="17"/>
  <c r="DF29" i="17" s="1"/>
  <c r="DB28" i="17"/>
  <c r="DF28" i="17" s="1"/>
  <c r="DB27" i="17"/>
  <c r="DF27" i="17"/>
  <c r="BA27" i="17" s="1"/>
  <c r="DB26" i="17"/>
  <c r="DF26" i="17" s="1"/>
  <c r="DB25" i="17"/>
  <c r="DF25" i="17" s="1"/>
  <c r="DF17" i="17"/>
  <c r="AU26" i="16"/>
  <c r="BC26" i="16"/>
  <c r="AO53" i="16"/>
  <c r="AM53" i="16"/>
  <c r="AK53" i="16"/>
  <c r="AI53" i="16"/>
  <c r="AG53" i="16"/>
  <c r="AE53" i="16"/>
  <c r="AC53" i="16"/>
  <c r="AA53" i="16"/>
  <c r="Y53" i="16"/>
  <c r="W53" i="16"/>
  <c r="U53" i="16"/>
  <c r="S53" i="16"/>
  <c r="BY52" i="16"/>
  <c r="BW52" i="16"/>
  <c r="BU52" i="16"/>
  <c r="BS52" i="16"/>
  <c r="BQ52" i="16"/>
  <c r="BO52" i="16"/>
  <c r="AO52" i="16"/>
  <c r="AM52" i="16"/>
  <c r="AK52" i="16"/>
  <c r="AI52" i="16"/>
  <c r="AG52" i="16"/>
  <c r="AE52" i="16"/>
  <c r="AC52" i="16"/>
  <c r="AA52" i="16"/>
  <c r="Y52" i="16"/>
  <c r="W52" i="16"/>
  <c r="U52" i="16"/>
  <c r="S52" i="16"/>
  <c r="BY51" i="16"/>
  <c r="BW51" i="16"/>
  <c r="BU51" i="16"/>
  <c r="BS51" i="16"/>
  <c r="BQ51" i="16"/>
  <c r="BO51" i="16"/>
  <c r="AO51" i="16"/>
  <c r="AM51" i="16"/>
  <c r="AK51" i="16"/>
  <c r="AI51" i="16"/>
  <c r="AG51" i="16"/>
  <c r="AE51" i="16"/>
  <c r="AC51" i="16"/>
  <c r="AA51" i="16"/>
  <c r="Y51" i="16"/>
  <c r="W51" i="16"/>
  <c r="U51" i="16"/>
  <c r="S51" i="16"/>
  <c r="AO48" i="16"/>
  <c r="AM48" i="16"/>
  <c r="AK48" i="16"/>
  <c r="AI48" i="16"/>
  <c r="AG48" i="16"/>
  <c r="AE48" i="16"/>
  <c r="AO47" i="16"/>
  <c r="AM47" i="16"/>
  <c r="AK47" i="16"/>
  <c r="AI47" i="16"/>
  <c r="AG47" i="16"/>
  <c r="AE47" i="16"/>
  <c r="AC47" i="16"/>
  <c r="AA47" i="16"/>
  <c r="Y47" i="16"/>
  <c r="W47" i="16"/>
  <c r="U47" i="16"/>
  <c r="S47" i="16"/>
  <c r="CH42" i="16"/>
  <c r="AK42" i="16"/>
  <c r="AI42" i="16"/>
  <c r="AG42" i="16"/>
  <c r="AE42" i="16"/>
  <c r="AG40" i="16"/>
  <c r="AE40" i="16"/>
  <c r="U40" i="16"/>
  <c r="S40" i="16"/>
  <c r="DB28" i="16"/>
  <c r="DF28" i="16"/>
  <c r="DB27" i="16"/>
  <c r="DF27" i="16" s="1"/>
  <c r="DB26" i="16"/>
  <c r="DF26" i="16"/>
  <c r="AW26" i="16" s="1"/>
  <c r="BT26" i="16"/>
  <c r="DF25" i="16"/>
  <c r="AW25" i="16" s="1"/>
  <c r="DB25" i="16"/>
  <c r="DF17" i="16"/>
  <c r="AO53" i="14"/>
  <c r="AM53" i="14"/>
  <c r="AK53" i="14"/>
  <c r="AI53" i="14"/>
  <c r="AG53" i="14"/>
  <c r="AE53" i="14"/>
  <c r="AC53" i="14"/>
  <c r="AA53" i="14"/>
  <c r="Y53" i="14"/>
  <c r="W53" i="14"/>
  <c r="U53" i="14"/>
  <c r="S53" i="14"/>
  <c r="BY52" i="14"/>
  <c r="BW52" i="14"/>
  <c r="BU52" i="14"/>
  <c r="BS52" i="14"/>
  <c r="BQ52" i="14"/>
  <c r="BO52" i="14"/>
  <c r="AO52" i="14"/>
  <c r="AM52" i="14"/>
  <c r="AK52" i="14"/>
  <c r="AI52" i="14"/>
  <c r="AG52" i="14"/>
  <c r="AE52" i="14"/>
  <c r="AC52" i="14"/>
  <c r="AA52" i="14"/>
  <c r="Y52" i="14"/>
  <c r="W52" i="14"/>
  <c r="U52" i="14"/>
  <c r="S52" i="14"/>
  <c r="BY51" i="14"/>
  <c r="BW51" i="14"/>
  <c r="BU51" i="14"/>
  <c r="BS51" i="14"/>
  <c r="BQ51" i="14"/>
  <c r="BO51" i="14"/>
  <c r="AO51" i="14"/>
  <c r="AM51" i="14"/>
  <c r="AK51" i="14"/>
  <c r="AI51" i="14"/>
  <c r="AG51" i="14"/>
  <c r="AE51" i="14"/>
  <c r="AC51" i="14"/>
  <c r="AA51" i="14"/>
  <c r="Y51" i="14"/>
  <c r="W51" i="14"/>
  <c r="U51" i="14"/>
  <c r="S51" i="14"/>
  <c r="AO48" i="14"/>
  <c r="AM48" i="14"/>
  <c r="AK48" i="14"/>
  <c r="AI48" i="14"/>
  <c r="AG48" i="14"/>
  <c r="AE48" i="14"/>
  <c r="AO47" i="14"/>
  <c r="AM47" i="14"/>
  <c r="AK47" i="14"/>
  <c r="AI47" i="14"/>
  <c r="AG47" i="14"/>
  <c r="AE47" i="14"/>
  <c r="AC47" i="14"/>
  <c r="AA47" i="14"/>
  <c r="Y47" i="14"/>
  <c r="W47" i="14"/>
  <c r="U47" i="14"/>
  <c r="S47" i="14"/>
  <c r="CH42" i="14"/>
  <c r="CO42" i="14" s="1"/>
  <c r="AK42" i="14"/>
  <c r="AI42" i="14"/>
  <c r="AG42" i="14"/>
  <c r="AE42" i="14"/>
  <c r="AG40" i="14"/>
  <c r="AE40" i="14"/>
  <c r="U40" i="14"/>
  <c r="S40" i="14"/>
  <c r="DB30" i="14"/>
  <c r="DF30" i="14" s="1"/>
  <c r="DB29" i="14"/>
  <c r="DF29" i="14" s="1"/>
  <c r="DB28" i="14"/>
  <c r="DF28" i="14" s="1"/>
  <c r="DB27" i="14"/>
  <c r="DF27" i="14"/>
  <c r="DB26" i="14"/>
  <c r="DF26" i="14"/>
  <c r="BC26" i="14" s="1"/>
  <c r="DB25" i="14"/>
  <c r="DF25" i="14" s="1"/>
  <c r="AY25" i="14" s="1"/>
  <c r="DF17" i="14"/>
  <c r="CH42" i="8"/>
  <c r="CO42" i="8" s="1"/>
  <c r="AG40" i="8"/>
  <c r="AE40" i="8"/>
  <c r="DB33" i="8"/>
  <c r="DF33" i="8" s="1"/>
  <c r="AY33" i="8" s="1"/>
  <c r="DB32" i="8"/>
  <c r="DF32" i="8" s="1"/>
  <c r="DB31" i="8"/>
  <c r="DF31" i="8" s="1"/>
  <c r="DB30" i="8"/>
  <c r="DF30" i="8" s="1"/>
  <c r="AY30" i="8" s="1"/>
  <c r="DB28" i="8"/>
  <c r="DF28" i="8" s="1"/>
  <c r="AW28" i="8" s="1"/>
  <c r="DB27" i="8"/>
  <c r="DB26" i="8"/>
  <c r="DF26" i="8" s="1"/>
  <c r="AW26" i="8" s="1"/>
  <c r="DB29" i="8"/>
  <c r="DF27" i="8"/>
  <c r="AU27" i="8" s="1"/>
  <c r="DF29" i="8"/>
  <c r="AY29" i="8" s="1"/>
  <c r="AU29" i="8"/>
  <c r="DB25" i="8"/>
  <c r="DF25" i="8" s="1"/>
  <c r="BT25" i="8" s="1"/>
  <c r="S40" i="8"/>
  <c r="DF17" i="8"/>
  <c r="U40" i="8"/>
  <c r="AE42" i="8"/>
  <c r="AG42" i="8"/>
  <c r="AI42" i="8"/>
  <c r="AK42" i="8"/>
  <c r="S47" i="8"/>
  <c r="U47" i="8"/>
  <c r="W47" i="8"/>
  <c r="Y47" i="8"/>
  <c r="AA47" i="8"/>
  <c r="AC47" i="8"/>
  <c r="AE47" i="8"/>
  <c r="AG47" i="8"/>
  <c r="AI47" i="8"/>
  <c r="AK47" i="8"/>
  <c r="AM47" i="8"/>
  <c r="AO47" i="8"/>
  <c r="AE48" i="8"/>
  <c r="AG48" i="8"/>
  <c r="AI48" i="8"/>
  <c r="AK48" i="8"/>
  <c r="AM48" i="8"/>
  <c r="AO48" i="8"/>
  <c r="S51" i="8"/>
  <c r="U51" i="8"/>
  <c r="W51" i="8"/>
  <c r="Y51" i="8"/>
  <c r="AA51" i="8"/>
  <c r="AC51" i="8"/>
  <c r="AE51" i="8"/>
  <c r="AG51" i="8"/>
  <c r="AI51" i="8"/>
  <c r="AK51" i="8"/>
  <c r="AM51" i="8"/>
  <c r="AO51" i="8"/>
  <c r="BO51" i="8"/>
  <c r="BQ51" i="8"/>
  <c r="BS51" i="8"/>
  <c r="BU51" i="8"/>
  <c r="BW51" i="8"/>
  <c r="BY51" i="8"/>
  <c r="S52" i="8"/>
  <c r="U52" i="8"/>
  <c r="W52" i="8"/>
  <c r="Y52" i="8"/>
  <c r="AA52" i="8"/>
  <c r="AC52" i="8"/>
  <c r="AE52" i="8"/>
  <c r="AG52" i="8"/>
  <c r="AI52" i="8"/>
  <c r="AK52" i="8"/>
  <c r="AM52" i="8"/>
  <c r="AO52" i="8"/>
  <c r="BO52" i="8"/>
  <c r="BQ52" i="8"/>
  <c r="BS52" i="8"/>
  <c r="BU52" i="8"/>
  <c r="BW52" i="8"/>
  <c r="BY52" i="8"/>
  <c r="S53" i="8"/>
  <c r="U53" i="8"/>
  <c r="W53" i="8"/>
  <c r="Y53" i="8"/>
  <c r="AA53" i="8"/>
  <c r="AC53" i="8"/>
  <c r="AE53" i="8"/>
  <c r="AG53" i="8"/>
  <c r="AI53" i="8"/>
  <c r="AK53" i="8"/>
  <c r="AM53" i="8"/>
  <c r="AO53" i="8"/>
  <c r="BA28" i="8"/>
  <c r="AU28" i="8"/>
  <c r="BC27" i="8"/>
  <c r="BA29" i="8"/>
  <c r="AU26" i="14"/>
  <c r="AY26" i="14"/>
  <c r="AY25" i="16"/>
  <c r="CO42" i="16"/>
  <c r="CO44" i="16" s="1"/>
  <c r="BA26" i="14"/>
  <c r="AW26" i="14"/>
  <c r="AW28" i="14"/>
  <c r="BC28" i="14"/>
  <c r="BC27" i="14"/>
  <c r="AU27" i="14"/>
  <c r="AY30" i="14"/>
  <c r="AW30" i="14"/>
  <c r="BA30" i="14"/>
  <c r="BA29" i="14"/>
  <c r="CO49" i="16"/>
  <c r="AG49" i="16" s="1"/>
  <c r="CO46" i="16"/>
  <c r="CO45" i="16"/>
  <c r="AK45" i="16" s="1"/>
  <c r="CO46" i="14"/>
  <c r="CO45" i="14"/>
  <c r="AI45" i="14" s="1"/>
  <c r="AG44" i="16"/>
  <c r="AI45" i="16"/>
  <c r="AO45" i="16"/>
  <c r="AK46" i="16"/>
  <c r="AO49" i="16"/>
  <c r="AK49" i="16"/>
  <c r="AI49" i="16"/>
  <c r="AM49" i="16"/>
  <c r="AM45" i="14"/>
  <c r="AE45" i="14"/>
  <c r="AK45" i="14"/>
  <c r="AO45" i="14"/>
  <c r="AG45" i="14"/>
  <c r="AI46" i="14"/>
  <c r="AG46" i="14"/>
  <c r="AM46" i="14"/>
  <c r="AE46" i="14"/>
  <c r="DF35" i="17"/>
  <c r="CO41" i="17" s="1"/>
  <c r="BT25" i="17"/>
  <c r="AW27" i="17"/>
  <c r="BC27" i="17"/>
  <c r="AU27" i="17"/>
  <c r="AY33" i="17"/>
  <c r="BA33" i="17"/>
  <c r="CO44" i="17"/>
  <c r="CO49" i="17"/>
  <c r="CO45" i="17"/>
  <c r="AU28" i="17"/>
  <c r="BA29" i="17"/>
  <c r="BC29" i="17"/>
  <c r="AU29" i="17"/>
  <c r="AW32" i="17"/>
  <c r="AU32" i="17"/>
  <c r="AY32" i="17"/>
  <c r="DF34" i="17"/>
  <c r="BC26" i="17"/>
  <c r="AU26" i="17"/>
  <c r="AW26" i="17"/>
  <c r="AU33" i="17"/>
  <c r="AY28" i="17"/>
  <c r="BA28" i="17"/>
  <c r="BT31" i="17"/>
  <c r="AW31" i="17"/>
  <c r="BC31" i="17"/>
  <c r="AU31" i="17"/>
  <c r="BC30" i="17"/>
  <c r="AU30" i="17"/>
  <c r="AW30" i="17"/>
  <c r="AY28" i="16"/>
  <c r="AW28" i="16"/>
  <c r="AU28" i="16"/>
  <c r="BC28" i="16"/>
  <c r="DF30" i="16"/>
  <c r="CO41" i="16" s="1"/>
  <c r="BA28" i="16"/>
  <c r="BT25" i="16"/>
  <c r="AU25" i="16"/>
  <c r="BC25" i="16"/>
  <c r="DF29" i="16"/>
  <c r="BT29" i="16" s="1"/>
  <c r="AE45" i="17"/>
  <c r="AK45" i="17"/>
  <c r="AO45" i="17"/>
  <c r="AI45" i="17"/>
  <c r="BT34" i="17"/>
  <c r="CH41" i="17"/>
  <c r="AG44" i="17"/>
  <c r="AK44" i="17"/>
  <c r="AO44" i="17"/>
  <c r="AE44" i="17"/>
  <c r="AI46" i="17"/>
  <c r="AE46" i="17"/>
  <c r="AO46" i="17"/>
  <c r="AG46" i="17"/>
  <c r="AM46" i="17"/>
  <c r="AO49" i="17"/>
  <c r="BA25" i="16" l="1"/>
  <c r="BC31" i="8"/>
  <c r="AW31" i="8"/>
  <c r="AW29" i="8"/>
  <c r="BA27" i="8"/>
  <c r="AW27" i="8"/>
  <c r="AW33" i="8"/>
  <c r="BC33" i="8"/>
  <c r="AU32" i="8"/>
  <c r="BA32" i="8"/>
  <c r="AW32" i="8"/>
  <c r="BA31" i="8"/>
  <c r="AU31" i="8"/>
  <c r="BT31" i="8"/>
  <c r="BA30" i="8"/>
  <c r="AI49" i="17"/>
  <c r="AK49" i="17"/>
  <c r="AM46" i="16"/>
  <c r="AO46" i="16"/>
  <c r="AE46" i="16"/>
  <c r="AE44" i="16"/>
  <c r="AO44" i="16"/>
  <c r="AK44" i="16"/>
  <c r="BC28" i="8"/>
  <c r="AY28" i="8"/>
  <c r="BC29" i="14"/>
  <c r="AY29" i="14"/>
  <c r="AW29" i="14"/>
  <c r="AU29" i="14"/>
  <c r="BA27" i="16"/>
  <c r="AU27" i="16"/>
  <c r="BC27" i="16"/>
  <c r="AW27" i="16"/>
  <c r="AY27" i="16"/>
  <c r="BA30" i="17"/>
  <c r="AY30" i="17"/>
  <c r="AG41" i="16"/>
  <c r="AK41" i="16"/>
  <c r="CO43" i="16"/>
  <c r="AG49" i="17"/>
  <c r="AI44" i="17"/>
  <c r="AM44" i="17"/>
  <c r="AI46" i="16"/>
  <c r="AU30" i="8"/>
  <c r="AW30" i="8"/>
  <c r="BC30" i="8"/>
  <c r="BA33" i="8"/>
  <c r="AU33" i="8"/>
  <c r="BA27" i="14"/>
  <c r="AY27" i="14"/>
  <c r="AW27" i="14"/>
  <c r="BC30" i="14"/>
  <c r="AU30" i="14"/>
  <c r="BA31" i="17"/>
  <c r="AY31" i="17"/>
  <c r="AG46" i="16"/>
  <c r="AI44" i="16"/>
  <c r="AO46" i="14"/>
  <c r="AK46" i="14"/>
  <c r="BA26" i="8"/>
  <c r="AY26" i="8"/>
  <c r="AU26" i="8"/>
  <c r="BC26" i="8"/>
  <c r="CO45" i="8"/>
  <c r="CO46" i="8"/>
  <c r="CO44" i="8"/>
  <c r="CO44" i="14"/>
  <c r="CO49" i="14"/>
  <c r="BC25" i="17"/>
  <c r="AY25" i="17"/>
  <c r="BC28" i="17"/>
  <c r="AW28" i="17"/>
  <c r="BA32" i="17"/>
  <c r="BC32" i="17"/>
  <c r="AO41" i="16"/>
  <c r="AE41" i="16"/>
  <c r="AE49" i="17"/>
  <c r="CV41" i="17"/>
  <c r="BO41" i="17" s="1"/>
  <c r="CH43" i="17"/>
  <c r="U43" i="17" s="1"/>
  <c r="AC41" i="17"/>
  <c r="AM49" i="17"/>
  <c r="AM45" i="17"/>
  <c r="AG45" i="17"/>
  <c r="AM44" i="16"/>
  <c r="AG45" i="16"/>
  <c r="AE45" i="16"/>
  <c r="AM45" i="16"/>
  <c r="AW25" i="8"/>
  <c r="DF35" i="8"/>
  <c r="DF34" i="8"/>
  <c r="BA25" i="8"/>
  <c r="CO49" i="8"/>
  <c r="AU28" i="14"/>
  <c r="BA28" i="14"/>
  <c r="BT28" i="14"/>
  <c r="AY28" i="14"/>
  <c r="AY26" i="17"/>
  <c r="BA26" i="17"/>
  <c r="AY29" i="17"/>
  <c r="AW29" i="17"/>
  <c r="AW33" i="17"/>
  <c r="BC33" i="17"/>
  <c r="BC32" i="8"/>
  <c r="AY32" i="8"/>
  <c r="BA26" i="16"/>
  <c r="AY27" i="17"/>
  <c r="AE49" i="16"/>
  <c r="BC29" i="8"/>
  <c r="AY27" i="8"/>
  <c r="AY31" i="8"/>
  <c r="AY26" i="16"/>
  <c r="AI41" i="16"/>
  <c r="AM41" i="16"/>
  <c r="CH41" i="16"/>
  <c r="BT25" i="14"/>
  <c r="BA25" i="14"/>
  <c r="BC25" i="14"/>
  <c r="DF31" i="14"/>
  <c r="AU25" i="14"/>
  <c r="AW25" i="14"/>
  <c r="DF32" i="14"/>
  <c r="BW41" i="17"/>
  <c r="BU41" i="17"/>
  <c r="BQ41" i="17"/>
  <c r="BS41" i="17"/>
  <c r="BY41" i="17"/>
  <c r="AO41" i="17"/>
  <c r="AG41" i="17"/>
  <c r="AK41" i="17"/>
  <c r="AM41" i="17"/>
  <c r="CO43" i="17"/>
  <c r="AE41" i="17"/>
  <c r="AI41" i="17"/>
  <c r="S41" i="17"/>
  <c r="Y41" i="17"/>
  <c r="AA41" i="17"/>
  <c r="BA25" i="17"/>
  <c r="AU25" i="17"/>
  <c r="W41" i="17"/>
  <c r="U41" i="17"/>
  <c r="AW25" i="17"/>
  <c r="BC25" i="8"/>
  <c r="AY25" i="8"/>
  <c r="AU25" i="8"/>
  <c r="AI43" i="16" l="1"/>
  <c r="AO43" i="16"/>
  <c r="AM44" i="14"/>
  <c r="AI44" i="14"/>
  <c r="AE44" i="14"/>
  <c r="AO44" i="14"/>
  <c r="AG44" i="14"/>
  <c r="AK44" i="14"/>
  <c r="CH44" i="17"/>
  <c r="AA43" i="17"/>
  <c r="CO50" i="16"/>
  <c r="AG50" i="16" s="1"/>
  <c r="AE43" i="16"/>
  <c r="AM44" i="8"/>
  <c r="AI44" i="8"/>
  <c r="AK44" i="8"/>
  <c r="AO44" i="8"/>
  <c r="AE44" i="8"/>
  <c r="AG44" i="8"/>
  <c r="AM43" i="16"/>
  <c r="AO46" i="8"/>
  <c r="AE46" i="8"/>
  <c r="AM46" i="8"/>
  <c r="AK46" i="8"/>
  <c r="AI46" i="8"/>
  <c r="AG46" i="8"/>
  <c r="CH45" i="17"/>
  <c r="S45" i="17" s="1"/>
  <c r="AG43" i="16"/>
  <c r="Y43" i="17"/>
  <c r="W43" i="17"/>
  <c r="AC43" i="17"/>
  <c r="S43" i="17"/>
  <c r="AK43" i="16"/>
  <c r="AE49" i="8"/>
  <c r="AG49" i="8"/>
  <c r="AO49" i="8"/>
  <c r="AK49" i="8"/>
  <c r="AM49" i="8"/>
  <c r="AI49" i="8"/>
  <c r="AO49" i="14"/>
  <c r="AK49" i="14"/>
  <c r="AG49" i="14"/>
  <c r="AM49" i="14"/>
  <c r="AE49" i="14"/>
  <c r="AI49" i="14"/>
  <c r="AI45" i="8"/>
  <c r="AM45" i="8"/>
  <c r="AK45" i="8"/>
  <c r="AG45" i="8"/>
  <c r="AE45" i="8"/>
  <c r="AO45" i="8"/>
  <c r="AC41" i="16"/>
  <c r="S41" i="16"/>
  <c r="CV41" i="16"/>
  <c r="Y41" i="16"/>
  <c r="U41" i="16"/>
  <c r="CH43" i="16"/>
  <c r="AA41" i="16"/>
  <c r="W41" i="16"/>
  <c r="AM50" i="16"/>
  <c r="AE50" i="16"/>
  <c r="CO41" i="14"/>
  <c r="CH41" i="14"/>
  <c r="BT31" i="14"/>
  <c r="AC45" i="17"/>
  <c r="AA45" i="17"/>
  <c r="Y45" i="17"/>
  <c r="W45" i="17"/>
  <c r="CH46" i="17"/>
  <c r="U45" i="17"/>
  <c r="AM43" i="17"/>
  <c r="AK43" i="17"/>
  <c r="AO43" i="17"/>
  <c r="AI43" i="17"/>
  <c r="CO50" i="17"/>
  <c r="AE43" i="17"/>
  <c r="AG43" i="17"/>
  <c r="AA44" i="17"/>
  <c r="Y44" i="17"/>
  <c r="U44" i="17"/>
  <c r="S44" i="17"/>
  <c r="W44" i="17"/>
  <c r="AC44" i="17"/>
  <c r="CV43" i="17"/>
  <c r="CH41" i="8"/>
  <c r="BT34" i="8"/>
  <c r="CO41" i="8"/>
  <c r="AK50" i="16" l="1"/>
  <c r="AO50" i="16"/>
  <c r="AI50" i="16"/>
  <c r="BO41" i="16"/>
  <c r="BW41" i="16"/>
  <c r="BU41" i="16"/>
  <c r="BY41" i="16"/>
  <c r="BS41" i="16"/>
  <c r="BQ41" i="16"/>
  <c r="AA43" i="16"/>
  <c r="U43" i="16"/>
  <c r="W43" i="16"/>
  <c r="S43" i="16"/>
  <c r="CV43" i="16"/>
  <c r="AC43" i="16"/>
  <c r="Y43" i="16"/>
  <c r="CH45" i="16"/>
  <c r="CH44" i="16"/>
  <c r="CO43" i="14"/>
  <c r="AM41" i="14"/>
  <c r="AK41" i="14"/>
  <c r="AI41" i="14"/>
  <c r="AG41" i="14"/>
  <c r="AO41" i="14"/>
  <c r="AE41" i="14"/>
  <c r="AA41" i="14"/>
  <c r="CV41" i="14"/>
  <c r="W41" i="14"/>
  <c r="S41" i="14"/>
  <c r="AC41" i="14"/>
  <c r="Y41" i="14"/>
  <c r="U41" i="14"/>
  <c r="CH43" i="14"/>
  <c r="S46" i="17"/>
  <c r="CH49" i="17"/>
  <c r="AC46" i="17"/>
  <c r="AA46" i="17"/>
  <c r="U46" i="17"/>
  <c r="Y46" i="17"/>
  <c r="W46" i="17"/>
  <c r="CV46" i="17"/>
  <c r="AM50" i="17"/>
  <c r="AI50" i="17"/>
  <c r="AG50" i="17"/>
  <c r="AE50" i="17"/>
  <c r="AK50" i="17"/>
  <c r="AO50" i="17"/>
  <c r="BS43" i="17"/>
  <c r="BY43" i="17"/>
  <c r="BQ43" i="17"/>
  <c r="BU43" i="17"/>
  <c r="BW43" i="17"/>
  <c r="BO43" i="17"/>
  <c r="AO41" i="8"/>
  <c r="AE41" i="8"/>
  <c r="AK41" i="8"/>
  <c r="CO43" i="8"/>
  <c r="AM41" i="8"/>
  <c r="AG41" i="8"/>
  <c r="AI41" i="8"/>
  <c r="CH43" i="8"/>
  <c r="CV41" i="8"/>
  <c r="AC41" i="8"/>
  <c r="Y41" i="8"/>
  <c r="S41" i="8"/>
  <c r="U41" i="8"/>
  <c r="AA41" i="8"/>
  <c r="W41" i="8"/>
  <c r="S44" i="16" l="1"/>
  <c r="Y44" i="16"/>
  <c r="U44" i="16"/>
  <c r="W44" i="16"/>
  <c r="AC44" i="16"/>
  <c r="AA44" i="16"/>
  <c r="BY43" i="16"/>
  <c r="BW43" i="16"/>
  <c r="BU43" i="16"/>
  <c r="BO43" i="16"/>
  <c r="BS43" i="16"/>
  <c r="BQ43" i="16"/>
  <c r="Y45" i="16"/>
  <c r="CH46" i="16"/>
  <c r="AC45" i="16"/>
  <c r="U45" i="16"/>
  <c r="S45" i="16"/>
  <c r="W45" i="16"/>
  <c r="AA45" i="16"/>
  <c r="S43" i="14"/>
  <c r="AA43" i="14"/>
  <c r="W43" i="14"/>
  <c r="AC43" i="14"/>
  <c r="CH44" i="14"/>
  <c r="Y43" i="14"/>
  <c r="CH45" i="14"/>
  <c r="CV43" i="14"/>
  <c r="U43" i="14"/>
  <c r="BQ41" i="14"/>
  <c r="BO41" i="14"/>
  <c r="BW41" i="14"/>
  <c r="BS41" i="14"/>
  <c r="BY41" i="14"/>
  <c r="BU41" i="14"/>
  <c r="AK43" i="14"/>
  <c r="CO50" i="14"/>
  <c r="AE43" i="14"/>
  <c r="AI43" i="14"/>
  <c r="AG43" i="14"/>
  <c r="AO43" i="14"/>
  <c r="AM43" i="14"/>
  <c r="BW46" i="17"/>
  <c r="BQ46" i="17"/>
  <c r="BS46" i="17"/>
  <c r="BY46" i="17"/>
  <c r="BO46" i="17"/>
  <c r="BU46" i="17"/>
  <c r="Y49" i="17"/>
  <c r="CV49" i="17"/>
  <c r="AA49" i="17"/>
  <c r="U49" i="17"/>
  <c r="W49" i="17"/>
  <c r="AC49" i="17"/>
  <c r="S49" i="17"/>
  <c r="CH50" i="17"/>
  <c r="BS41" i="8"/>
  <c r="BU41" i="8"/>
  <c r="BO41" i="8"/>
  <c r="BQ41" i="8"/>
  <c r="BW41" i="8"/>
  <c r="BY41" i="8"/>
  <c r="U43" i="8"/>
  <c r="CH45" i="8"/>
  <c r="W43" i="8"/>
  <c r="Y43" i="8"/>
  <c r="CH44" i="8"/>
  <c r="AA43" i="8"/>
  <c r="AC43" i="8"/>
  <c r="S43" i="8"/>
  <c r="CV43" i="8"/>
  <c r="AM43" i="8"/>
  <c r="AE43" i="8"/>
  <c r="AI43" i="8"/>
  <c r="AO43" i="8"/>
  <c r="CO50" i="8"/>
  <c r="AG43" i="8"/>
  <c r="AK43" i="8"/>
  <c r="AC46" i="16" l="1"/>
  <c r="S46" i="16"/>
  <c r="AA46" i="16"/>
  <c r="Y46" i="16"/>
  <c r="CH49" i="16"/>
  <c r="U46" i="16"/>
  <c r="CV46" i="16"/>
  <c r="W46" i="16"/>
  <c r="W45" i="14"/>
  <c r="AA45" i="14"/>
  <c r="Y45" i="14"/>
  <c r="U45" i="14"/>
  <c r="AC45" i="14"/>
  <c r="CH46" i="14"/>
  <c r="S45" i="14"/>
  <c r="AI50" i="14"/>
  <c r="AG50" i="14"/>
  <c r="AE50" i="14"/>
  <c r="AO50" i="14"/>
  <c r="AK50" i="14"/>
  <c r="AM50" i="14"/>
  <c r="BW43" i="14"/>
  <c r="BO43" i="14"/>
  <c r="BQ43" i="14"/>
  <c r="BU43" i="14"/>
  <c r="BS43" i="14"/>
  <c r="BY43" i="14"/>
  <c r="U44" i="14"/>
  <c r="Y44" i="14"/>
  <c r="W44" i="14"/>
  <c r="AA44" i="14"/>
  <c r="AC44" i="14"/>
  <c r="S44" i="14"/>
  <c r="BU49" i="17"/>
  <c r="BY49" i="17"/>
  <c r="BQ49" i="17"/>
  <c r="BS49" i="17"/>
  <c r="BW49" i="17"/>
  <c r="BO49" i="17"/>
  <c r="W50" i="17"/>
  <c r="AC50" i="17"/>
  <c r="AA50" i="17"/>
  <c r="Y50" i="17"/>
  <c r="U50" i="17"/>
  <c r="CV50" i="17"/>
  <c r="S50" i="17"/>
  <c r="AE50" i="8"/>
  <c r="AI50" i="8"/>
  <c r="AG50" i="8"/>
  <c r="AM50" i="8"/>
  <c r="AO50" i="8"/>
  <c r="AK50" i="8"/>
  <c r="S45" i="8"/>
  <c r="U45" i="8"/>
  <c r="Y45" i="8"/>
  <c r="AA45" i="8"/>
  <c r="W45" i="8"/>
  <c r="AC45" i="8"/>
  <c r="CH46" i="8"/>
  <c r="BO43" i="8"/>
  <c r="BY43" i="8"/>
  <c r="BS43" i="8"/>
  <c r="BW43" i="8"/>
  <c r="BQ43" i="8"/>
  <c r="BU43" i="8"/>
  <c r="Y44" i="8"/>
  <c r="AC44" i="8"/>
  <c r="AA44" i="8"/>
  <c r="S44" i="8"/>
  <c r="W44" i="8"/>
  <c r="U44" i="8"/>
  <c r="Y49" i="16" l="1"/>
  <c r="CV49" i="16"/>
  <c r="U49" i="16"/>
  <c r="S49" i="16"/>
  <c r="AC49" i="16"/>
  <c r="W49" i="16"/>
  <c r="AA49" i="16"/>
  <c r="CH50" i="16"/>
  <c r="BS46" i="16"/>
  <c r="BO46" i="16"/>
  <c r="BU46" i="16"/>
  <c r="BY46" i="16"/>
  <c r="BQ46" i="16"/>
  <c r="BW46" i="16"/>
  <c r="AA46" i="14"/>
  <c r="CH49" i="14"/>
  <c r="W46" i="14"/>
  <c r="U46" i="14"/>
  <c r="AC46" i="14"/>
  <c r="CV46" i="14"/>
  <c r="Y46" i="14"/>
  <c r="S46" i="14"/>
  <c r="BU50" i="17"/>
  <c r="BO50" i="17"/>
  <c r="BW50" i="17"/>
  <c r="BS50" i="17"/>
  <c r="BQ50" i="17"/>
  <c r="BY50" i="17"/>
  <c r="CV53" i="17"/>
  <c r="CV46" i="8"/>
  <c r="Y46" i="8"/>
  <c r="AA46" i="8"/>
  <c r="W46" i="8"/>
  <c r="U46" i="8"/>
  <c r="S46" i="8"/>
  <c r="AC46" i="8"/>
  <c r="CH49" i="8"/>
  <c r="BW49" i="16" l="1"/>
  <c r="BY49" i="16"/>
  <c r="BQ49" i="16"/>
  <c r="BU49" i="16"/>
  <c r="BO49" i="16"/>
  <c r="BS49" i="16"/>
  <c r="CV50" i="16"/>
  <c r="S50" i="16"/>
  <c r="W50" i="16"/>
  <c r="AA50" i="16"/>
  <c r="U50" i="16"/>
  <c r="AC50" i="16"/>
  <c r="Y50" i="16"/>
  <c r="BW46" i="14"/>
  <c r="BO46" i="14"/>
  <c r="BQ46" i="14"/>
  <c r="BS46" i="14"/>
  <c r="BY46" i="14"/>
  <c r="BU46" i="14"/>
  <c r="Y49" i="14"/>
  <c r="U49" i="14"/>
  <c r="CV49" i="14"/>
  <c r="AA49" i="14"/>
  <c r="AC49" i="14"/>
  <c r="S49" i="14"/>
  <c r="W49" i="14"/>
  <c r="CH50" i="14"/>
  <c r="BU53" i="17"/>
  <c r="BQ53" i="17"/>
  <c r="BS53" i="17"/>
  <c r="BY53" i="17"/>
  <c r="BW53" i="17"/>
  <c r="BO53" i="17"/>
  <c r="BW46" i="8"/>
  <c r="BO46" i="8"/>
  <c r="BU46" i="8"/>
  <c r="BQ46" i="8"/>
  <c r="BY46" i="8"/>
  <c r="BS46" i="8"/>
  <c r="CV49" i="8"/>
  <c r="AA49" i="8"/>
  <c r="Y49" i="8"/>
  <c r="W49" i="8"/>
  <c r="S49" i="8"/>
  <c r="U49" i="8"/>
  <c r="AC49" i="8"/>
  <c r="CH50" i="8"/>
  <c r="BY50" i="16" l="1"/>
  <c r="CV53" i="16"/>
  <c r="BW50" i="16"/>
  <c r="BO50" i="16"/>
  <c r="BQ50" i="16"/>
  <c r="BS50" i="16"/>
  <c r="BU50" i="16"/>
  <c r="AC50" i="14"/>
  <c r="W50" i="14"/>
  <c r="U50" i="14"/>
  <c r="Y50" i="14"/>
  <c r="CV50" i="14"/>
  <c r="AA50" i="14"/>
  <c r="S50" i="14"/>
  <c r="BQ49" i="14"/>
  <c r="BS49" i="14"/>
  <c r="BW49" i="14"/>
  <c r="BO49" i="14"/>
  <c r="BY49" i="14"/>
  <c r="BU49" i="14"/>
  <c r="U50" i="8"/>
  <c r="Y50" i="8"/>
  <c r="CV50" i="8"/>
  <c r="AA50" i="8"/>
  <c r="AC50" i="8"/>
  <c r="W50" i="8"/>
  <c r="S50" i="8"/>
  <c r="BU49" i="8"/>
  <c r="BY49" i="8"/>
  <c r="BW49" i="8"/>
  <c r="BO49" i="8"/>
  <c r="BQ49" i="8"/>
  <c r="BS49" i="8"/>
  <c r="BW53" i="16" l="1"/>
  <c r="BS53" i="16"/>
  <c r="BO53" i="16"/>
  <c r="BQ53" i="16"/>
  <c r="BU53" i="16"/>
  <c r="BY53" i="16"/>
  <c r="BQ50" i="14"/>
  <c r="BU50" i="14"/>
  <c r="BY50" i="14"/>
  <c r="BW50" i="14"/>
  <c r="CV53" i="14"/>
  <c r="BO50" i="14"/>
  <c r="BS50" i="14"/>
  <c r="CV53" i="8"/>
  <c r="BU50" i="8"/>
  <c r="BQ50" i="8"/>
  <c r="BO50" i="8"/>
  <c r="BY50" i="8"/>
  <c r="BW50" i="8"/>
  <c r="BS50" i="8"/>
  <c r="BO53" i="14" l="1"/>
  <c r="BU53" i="14"/>
  <c r="BW53" i="14"/>
  <c r="BQ53" i="14"/>
  <c r="BS53" i="14"/>
  <c r="BY53" i="14"/>
  <c r="BO53" i="8"/>
  <c r="BS53" i="8"/>
  <c r="BU53" i="8"/>
  <c r="BQ53" i="8"/>
  <c r="BW53" i="8"/>
  <c r="BY53" i="8"/>
</calcChain>
</file>

<file path=xl/sharedStrings.xml><?xml version="1.0" encoding="utf-8"?>
<sst xmlns="http://schemas.openxmlformats.org/spreadsheetml/2006/main" count="474" uniqueCount="91">
  <si>
    <t>年</t>
    <rPh sb="0" eb="1">
      <t>ネン</t>
    </rPh>
    <phoneticPr fontId="2"/>
  </si>
  <si>
    <t>単位数</t>
    <rPh sb="0" eb="3">
      <t>タンイスウ</t>
    </rPh>
    <phoneticPr fontId="2"/>
  </si>
  <si>
    <t>請求事業者</t>
    <rPh sb="0" eb="2">
      <t>セイキュウ</t>
    </rPh>
    <rPh sb="2" eb="5">
      <t>ジギョウシャ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</si>
  <si>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</si>
  <si>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</si>
  <si>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</si>
  <si>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</si>
  <si>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</si>
  <si>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</si>
  <si>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市町村番号</t>
    <rPh sb="0" eb="3">
      <t>シチョウソン</t>
    </rPh>
    <rPh sb="3" eb="5">
      <t>バンゴウ</t>
    </rPh>
    <phoneticPr fontId="2"/>
  </si>
  <si>
    <t>月分</t>
    <rPh sb="0" eb="1">
      <t>ガツ</t>
    </rPh>
    <rPh sb="1" eb="2">
      <t>ブン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</si>
  <si>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</si>
  <si>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</si>
  <si>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</si>
  <si>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地域区分</t>
    <rPh sb="0" eb="2">
      <t>チイキ</t>
    </rPh>
    <rPh sb="2" eb="4">
      <t>クブン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</si>
  <si>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</si>
  <si>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利用者負担上限額
管理事業所</t>
    <rPh sb="0" eb="3">
      <t>リヨウシャ</t>
    </rPh>
    <rPh sb="3" eb="5">
      <t>フタン</t>
    </rPh>
    <rPh sb="5" eb="7">
      <t>ジョウゲン</t>
    </rPh>
    <rPh sb="7" eb="8">
      <t>ガク</t>
    </rPh>
    <rPh sb="9" eb="11">
      <t>カンリ</t>
    </rPh>
    <rPh sb="11" eb="14">
      <t>ジギョウショ</t>
    </rPh>
    <phoneticPr fontId="2"/>
  </si>
  <si>
    <t>管理結果</t>
    <rPh sb="0" eb="2">
      <t>カンリ</t>
    </rPh>
    <rPh sb="2" eb="4">
      <t>ケッカ</t>
    </rPh>
    <phoneticPr fontId="2"/>
  </si>
  <si>
    <t>管理結果額</t>
    <rPh sb="0" eb="2">
      <t>カンリ</t>
    </rPh>
    <rPh sb="2" eb="4">
      <t>ケッカ</t>
    </rPh>
    <rPh sb="4" eb="5">
      <t>ガク</t>
    </rPh>
    <phoneticPr fontId="2"/>
  </si>
  <si>
    <t>事業所名称</t>
    <rPh sb="0" eb="3">
      <t>ジギョウショ</t>
    </rPh>
    <rPh sb="3" eb="5">
      <t>メイショウ</t>
    </rPh>
    <phoneticPr fontId="2"/>
  </si>
  <si>
    <t>開始年月日</t>
    <rPh sb="0" eb="2">
      <t>カイシ</t>
    </rPh>
    <rPh sb="2" eb="5">
      <t>ネンガッピ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</si>
  <si>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</si>
  <si>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サービス内容</t>
    <rPh sb="4" eb="6">
      <t>ナイヨウ</t>
    </rPh>
    <phoneticPr fontId="2"/>
  </si>
  <si>
    <t>回数</t>
    <rPh sb="0" eb="2">
      <t>カイスウ</t>
    </rPh>
    <phoneticPr fontId="2"/>
  </si>
  <si>
    <t>摘要</t>
    <rPh sb="0" eb="2">
      <t>テキヨウ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</si>
  <si>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</si>
  <si>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サービス種類コード</t>
    <rPh sb="4" eb="6">
      <t>シュルイ</t>
    </rPh>
    <phoneticPr fontId="2"/>
  </si>
  <si>
    <t>合計</t>
    <rPh sb="0" eb="2">
      <t>ゴウケイ</t>
    </rPh>
    <phoneticPr fontId="2"/>
  </si>
  <si>
    <t>給付単位数</t>
    <rPh sb="0" eb="2">
      <t>キュウフ</t>
    </rPh>
    <rPh sb="2" eb="5">
      <t>タンイスウ</t>
    </rPh>
    <phoneticPr fontId="2"/>
  </si>
  <si>
    <t>総費用額</t>
    <rPh sb="0" eb="3">
      <t>ソウヒヨウ</t>
    </rPh>
    <rPh sb="3" eb="4">
      <t>ガク</t>
    </rPh>
    <phoneticPr fontId="2"/>
  </si>
  <si>
    <t>請求額</t>
    <rPh sb="0" eb="3">
      <t>セイキュウガク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</si>
  <si>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</si>
  <si>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2"/>
  </si>
  <si>
    <t>調整後利用者負担額</t>
    <rPh sb="0" eb="3">
      <t>チョウセイゴ</t>
    </rPh>
    <rPh sb="3" eb="6">
      <t>リヨウシャ</t>
    </rPh>
    <rPh sb="6" eb="9">
      <t>フタンガク</t>
    </rPh>
    <phoneticPr fontId="2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</si>
  <si>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2"/>
  </si>
  <si>
    <t>円/単位</t>
    <rPh sb="0" eb="1">
      <t>エン</t>
    </rPh>
    <rPh sb="2" eb="4">
      <t>タンイ</t>
    </rPh>
    <phoneticPr fontId="2"/>
  </si>
  <si>
    <t>サービス単位数</t>
    <rPh sb="4" eb="6">
      <t>タンイ</t>
    </rPh>
    <rPh sb="6" eb="7">
      <t>スウ</t>
    </rPh>
    <phoneticPr fontId="2"/>
  </si>
  <si>
    <t>終了年月日</t>
    <rPh sb="0" eb="2">
      <t>シュウリョウ</t>
    </rPh>
    <rPh sb="2" eb="5">
      <t>ネンガッピ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</si>
  <si>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</si>
  <si>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サービス利用日数</t>
    <rPh sb="4" eb="6">
      <t>リヨウ</t>
    </rPh>
    <rPh sb="6" eb="8">
      <t>ニッスウ</t>
    </rPh>
    <phoneticPr fontId="2"/>
  </si>
  <si>
    <t>利用日数</t>
    <rPh sb="0" eb="2">
      <t>リヨウ</t>
    </rPh>
    <rPh sb="2" eb="4">
      <t>ニッスウ</t>
    </rPh>
    <phoneticPr fontId="2"/>
  </si>
  <si>
    <t>助成自治体番号</t>
    <rPh sb="0" eb="2">
      <t>ジョセイ</t>
    </rPh>
    <rPh sb="2" eb="5">
      <t>ジチタイ</t>
    </rPh>
    <rPh sb="5" eb="7">
      <t>バンゴウ</t>
    </rPh>
    <phoneticPr fontId="2"/>
  </si>
  <si>
    <t>自治体助成分請求額</t>
    <rPh sb="0" eb="3">
      <t>ジチタイ</t>
    </rPh>
    <rPh sb="3" eb="5">
      <t>ジョセイ</t>
    </rPh>
    <rPh sb="5" eb="6">
      <t>ブン</t>
    </rPh>
    <rPh sb="6" eb="9">
      <t>セイキュウガク</t>
    </rPh>
    <phoneticPr fontId="2"/>
  </si>
  <si>
    <t>登録事業所番号</t>
    <rPh sb="0" eb="2">
      <t>トウロク</t>
    </rPh>
    <rPh sb="2" eb="5">
      <t>ジギョウショ</t>
    </rPh>
    <rPh sb="5" eb="7">
      <t>バンゴウ</t>
    </rPh>
    <phoneticPr fontId="2"/>
  </si>
  <si>
    <t>特例介護給付費明細書</t>
    <rPh sb="0" eb="2">
      <t>トクレイ</t>
    </rPh>
    <rPh sb="2" eb="4">
      <t>カイゴ</t>
    </rPh>
    <rPh sb="4" eb="6">
      <t>キュウフ</t>
    </rPh>
    <rPh sb="6" eb="7">
      <t>ヒ</t>
    </rPh>
    <rPh sb="7" eb="10">
      <t>メイサイショ</t>
    </rPh>
    <phoneticPr fontId="2"/>
  </si>
  <si>
    <t>（基準該当生活介護）</t>
    <rPh sb="1" eb="3">
      <t>キジュン</t>
    </rPh>
    <rPh sb="3" eb="5">
      <t>ガイトウ</t>
    </rPh>
    <rPh sb="5" eb="7">
      <t>セイカツ</t>
    </rPh>
    <rPh sb="7" eb="9">
      <t>カイゴ</t>
    </rPh>
    <phoneticPr fontId="2"/>
  </si>
  <si>
    <t>区分</t>
    <rPh sb="0" eb="2">
      <t>クブン</t>
    </rPh>
    <phoneticPr fontId="2"/>
  </si>
  <si>
    <t>サービス種別</t>
    <rPh sb="4" eb="6">
      <t>シュベツ</t>
    </rPh>
    <phoneticPr fontId="2"/>
  </si>
  <si>
    <t>*</t>
    <phoneticPr fontId="2"/>
  </si>
  <si>
    <t>生活介護</t>
    <rPh sb="0" eb="2">
      <t>セイカツ</t>
    </rPh>
    <rPh sb="2" eb="4">
      <t>カイゴ</t>
    </rPh>
    <phoneticPr fontId="2"/>
  </si>
  <si>
    <t>特別対策費</t>
    <rPh sb="0" eb="2">
      <t>トクベツ</t>
    </rPh>
    <rPh sb="2" eb="5">
      <t>タイサクヒ</t>
    </rPh>
    <phoneticPr fontId="2"/>
  </si>
  <si>
    <t>※</t>
    <phoneticPr fontId="2"/>
  </si>
  <si>
    <t>食事提供加算（低所得のみ）</t>
    <phoneticPr fontId="2"/>
  </si>
  <si>
    <t>市単補助額</t>
    <rPh sb="0" eb="1">
      <t>シ</t>
    </rPh>
    <rPh sb="1" eb="2">
      <t>タン</t>
    </rPh>
    <rPh sb="2" eb="4">
      <t>ホジョ</t>
    </rPh>
    <rPh sb="4" eb="5">
      <t>ガク</t>
    </rPh>
    <phoneticPr fontId="2"/>
  </si>
  <si>
    <t>補助単位数</t>
    <rPh sb="0" eb="2">
      <t>ホジョ</t>
    </rPh>
    <rPh sb="2" eb="5">
      <t>タンイスウ</t>
    </rPh>
    <phoneticPr fontId="2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</si>
  <si>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2"/>
  </si>
  <si>
    <t>サービスコード</t>
    <phoneticPr fontId="2"/>
  </si>
  <si>
    <t>=</t>
    <phoneticPr fontId="2"/>
  </si>
  <si>
    <t>基準該当生活介護</t>
    <phoneticPr fontId="2"/>
  </si>
  <si>
    <t>※</t>
    <phoneticPr fontId="2"/>
  </si>
  <si>
    <t>入浴加算</t>
    <phoneticPr fontId="2"/>
  </si>
  <si>
    <t>*</t>
    <phoneticPr fontId="2"/>
  </si>
  <si>
    <t>送迎加算（片道）</t>
    <phoneticPr fontId="2"/>
  </si>
  <si>
    <t>=</t>
    <phoneticPr fontId="2"/>
  </si>
  <si>
    <t>※</t>
    <phoneticPr fontId="2"/>
  </si>
  <si>
    <t>１割相当額</t>
    <rPh sb="1" eb="2">
      <t>ワリ</t>
    </rPh>
    <rPh sb="2" eb="4">
      <t>ソウトウ</t>
    </rPh>
    <rPh sb="4" eb="5">
      <t>ガク</t>
    </rPh>
    <phoneticPr fontId="2"/>
  </si>
  <si>
    <t>特例介護給付費等</t>
    <phoneticPr fontId="2"/>
  </si>
  <si>
    <t>高額障害福祉サービス費</t>
    <phoneticPr fontId="2"/>
  </si>
  <si>
    <t>基準該当生活介護</t>
    <phoneticPr fontId="2"/>
  </si>
  <si>
    <t>補助単位数合計　</t>
    <rPh sb="0" eb="2">
      <t>ホジョ</t>
    </rPh>
    <rPh sb="2" eb="5">
      <t>タンイスウ</t>
    </rPh>
    <rPh sb="5" eb="7">
      <t>ゴウケイ</t>
    </rPh>
    <phoneticPr fontId="2"/>
  </si>
  <si>
    <t>区分5・5～7H加算</t>
    <rPh sb="0" eb="1">
      <t>ク</t>
    </rPh>
    <rPh sb="1" eb="2">
      <t>ブン</t>
    </rPh>
    <rPh sb="8" eb="10">
      <t>カサン</t>
    </rPh>
    <phoneticPr fontId="2"/>
  </si>
  <si>
    <t>区分6・5～7H加算</t>
    <rPh sb="0" eb="1">
      <t>ク</t>
    </rPh>
    <rPh sb="1" eb="2">
      <t>ブン</t>
    </rPh>
    <rPh sb="8" eb="10">
      <t>カサン</t>
    </rPh>
    <phoneticPr fontId="2"/>
  </si>
  <si>
    <t>区分4・7H～加算</t>
    <rPh sb="0" eb="1">
      <t>ク</t>
    </rPh>
    <rPh sb="1" eb="2">
      <t>ブン</t>
    </rPh>
    <rPh sb="7" eb="9">
      <t>カサン</t>
    </rPh>
    <phoneticPr fontId="2"/>
  </si>
  <si>
    <t>区分5・7H～加算</t>
    <rPh sb="0" eb="1">
      <t>ク</t>
    </rPh>
    <rPh sb="1" eb="2">
      <t>ブン</t>
    </rPh>
    <rPh sb="7" eb="9">
      <t>カサン</t>
    </rPh>
    <phoneticPr fontId="2"/>
  </si>
  <si>
    <t>区分6・7H～加算</t>
    <rPh sb="0" eb="1">
      <t>ク</t>
    </rPh>
    <rPh sb="1" eb="2">
      <t>ブン</t>
    </rPh>
    <rPh sb="7" eb="9">
      <t>カサン</t>
    </rPh>
    <phoneticPr fontId="2"/>
  </si>
  <si>
    <t>入浴加算</t>
    <phoneticPr fontId="2"/>
  </si>
  <si>
    <t>単位名</t>
    <rPh sb="0" eb="2">
      <t>タンイ</t>
    </rPh>
    <rPh sb="2" eb="3">
      <t>ナ</t>
    </rPh>
    <phoneticPr fontId="2"/>
  </si>
  <si>
    <t>合計単位数</t>
    <rPh sb="0" eb="2">
      <t>ゴウケイ</t>
    </rPh>
    <rPh sb="2" eb="4">
      <t>タンイ</t>
    </rPh>
    <rPh sb="4" eb="5">
      <t>カズ</t>
    </rPh>
    <phoneticPr fontId="2"/>
  </si>
  <si>
    <t>食事提供加算（低所得のみ）</t>
    <rPh sb="0" eb="2">
      <t>ショクジ</t>
    </rPh>
    <rPh sb="2" eb="4">
      <t>テイキョウ</t>
    </rPh>
    <rPh sb="4" eb="6">
      <t>カサン</t>
    </rPh>
    <rPh sb="7" eb="10">
      <t>テイショトク</t>
    </rPh>
    <phoneticPr fontId="2"/>
  </si>
  <si>
    <t>（補助単位数合計）</t>
    <rPh sb="1" eb="3">
      <t>ホジョ</t>
    </rPh>
    <rPh sb="3" eb="5">
      <t>タンイ</t>
    </rPh>
    <rPh sb="5" eb="6">
      <t>スウ</t>
    </rPh>
    <rPh sb="6" eb="8">
      <t>ゴウケイ</t>
    </rPh>
    <phoneticPr fontId="2"/>
  </si>
  <si>
    <t>（総単位数合計）</t>
    <rPh sb="1" eb="2">
      <t>ソウ</t>
    </rPh>
    <rPh sb="2" eb="5">
      <t>タンイスウ</t>
    </rPh>
    <rPh sb="5" eb="7">
      <t>ゴウケイ</t>
    </rPh>
    <phoneticPr fontId="2"/>
  </si>
  <si>
    <t>基準該当生活介護（開減２）</t>
    <rPh sb="9" eb="10">
      <t>カイ</t>
    </rPh>
    <rPh sb="10" eb="11">
      <t>ゲン</t>
    </rPh>
    <phoneticPr fontId="2"/>
  </si>
  <si>
    <t>基準該当生活介護（開減２）</t>
    <phoneticPr fontId="2"/>
  </si>
  <si>
    <t>基準該当生活介護（開減１）</t>
    <rPh sb="9" eb="10">
      <t>カイ</t>
    </rPh>
    <rPh sb="10" eb="11">
      <t>ゲン</t>
    </rPh>
    <phoneticPr fontId="2"/>
  </si>
  <si>
    <t>基準該当生活介護（開減１）</t>
    <phoneticPr fontId="2"/>
  </si>
  <si>
    <t>障害支援</t>
    <rPh sb="0" eb="2">
      <t>ショウガイ</t>
    </rPh>
    <rPh sb="2" eb="4">
      <t>シエン</t>
    </rPh>
    <phoneticPr fontId="2"/>
  </si>
  <si>
    <t>利用者負担上限月額①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</si>
  <si>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A</t>
    <phoneticPr fontId="2"/>
  </si>
  <si>
    <t>N</t>
    <phoneticPr fontId="2"/>
  </si>
  <si>
    <t>基準該当生活介護(短減)</t>
    <rPh sb="9" eb="10">
      <t>タン</t>
    </rPh>
    <rPh sb="10" eb="11">
      <t>ゲン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</si>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</sst>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0">
    <xf numFmtId="0" fontId="0" fillId="0" borderId="0">
      <alignment vertical="center"/>
    </xf>
    <xf numFmtId="176" fontId="4" fillId="0" borderId="0" applyFill="0" applyBorder="0" applyAlignment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 applyBorder="0"/>
    <xf numFmtId="0" fontId="16" fillId="0" borderId="0"/>
    <xf numFmtId="179" fontId="1" fillId="0" borderId="0"/>
    <xf numFmtId="0" fontId="13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49" fontId="16" fillId="0" borderId="0">
      <alignment horizontal="center" vertical="top"/>
      <protection locked="0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/>
  </cellStyleXfs>
  <cellXfs count="637">
    <xf numFmtId="0" fontId="0" fillId="0" borderId="0" xfId="0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 textRotation="255"/>
    </xf>
    <xf numFmtId="0" fontId="3" fillId="2" borderId="1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/>
    </xf>
    <xf numFmtId="0" fontId="9" fillId="2" borderId="6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9" fillId="2" borderId="7" xfId="0" applyFont="1" applyFill="1" applyBorder="1" applyProtection="1">
      <alignment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1" fillId="2" borderId="6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11" fillId="2" borderId="7" xfId="0" applyFont="1" applyFill="1" applyBorder="1" applyProtection="1">
      <alignment vertical="center"/>
    </xf>
    <xf numFmtId="0" fontId="8" fillId="2" borderId="14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Protection="1">
      <alignment vertical="center"/>
    </xf>
    <xf numFmtId="0" fontId="3" fillId="2" borderId="15" xfId="0" applyFont="1" applyFill="1" applyBorder="1" applyProtection="1">
      <alignment vertical="center"/>
    </xf>
    <xf numFmtId="0" fontId="3" fillId="2" borderId="10" xfId="0" applyFont="1" applyFill="1" applyBorder="1" applyProtection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right" vertical="center" shrinkToFit="1"/>
    </xf>
    <xf numFmtId="0" fontId="3" fillId="2" borderId="1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9" fillId="2" borderId="49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6" fillId="2" borderId="59" xfId="0" applyFont="1" applyFill="1" applyBorder="1" applyAlignment="1">
      <alignment horizontal="left" vertical="center" shrinkToFit="1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0" fontId="6" fillId="2" borderId="59" xfId="0" applyFont="1" applyFill="1" applyBorder="1" applyAlignment="1">
      <alignment vertical="center" shrinkToFit="1"/>
    </xf>
    <xf numFmtId="0" fontId="9" fillId="2" borderId="6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1" xfId="0" applyFont="1" applyFill="1" applyBorder="1" applyAlignment="1">
      <alignment horizontal="left" vertical="center" shrinkToFit="1"/>
    </xf>
    <xf numFmtId="0" fontId="6" fillId="2" borderId="65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textRotation="255"/>
    </xf>
    <xf numFmtId="0" fontId="8" fillId="2" borderId="45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9" fillId="2" borderId="86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8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 shrinkToFit="1"/>
    </xf>
    <xf numFmtId="0" fontId="3" fillId="2" borderId="94" xfId="0" applyFont="1" applyFill="1" applyBorder="1" applyAlignment="1">
      <alignment horizontal="center" vertical="center" shrinkToFit="1"/>
    </xf>
    <xf numFmtId="0" fontId="3" fillId="2" borderId="95" xfId="0" applyFont="1" applyFill="1" applyBorder="1" applyAlignment="1">
      <alignment horizontal="center" vertical="center" shrinkToFit="1"/>
    </xf>
    <xf numFmtId="0" fontId="9" fillId="2" borderId="87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12" fillId="2" borderId="89" xfId="0" applyFont="1" applyFill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83" xfId="0" applyFont="1" applyFill="1" applyBorder="1" applyAlignment="1">
      <alignment horizontal="center" vertical="center"/>
    </xf>
    <xf numFmtId="0" fontId="12" fillId="2" borderId="92" xfId="0" applyFont="1" applyFill="1" applyBorder="1" applyAlignment="1">
      <alignment horizontal="center" vertical="center"/>
    </xf>
    <xf numFmtId="0" fontId="12" fillId="2" borderId="8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9" fillId="2" borderId="91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79" xfId="0" applyFont="1" applyFill="1" applyBorder="1" applyAlignment="1">
      <alignment horizontal="center" vertical="center" textRotation="255" shrinkToFit="1"/>
    </xf>
    <xf numFmtId="0" fontId="6" fillId="2" borderId="80" xfId="0" applyFont="1" applyFill="1" applyBorder="1" applyAlignment="1">
      <alignment horizontal="center" vertical="center" textRotation="255" shrinkToFit="1"/>
    </xf>
    <xf numFmtId="0" fontId="6" fillId="2" borderId="81" xfId="0" applyFont="1" applyFill="1" applyBorder="1" applyAlignment="1">
      <alignment horizontal="center" vertical="center" textRotation="255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3" fillId="2" borderId="82" xfId="0" applyFont="1" applyFill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6" fillId="2" borderId="59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 shrinkToFit="1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78" xfId="0" applyFont="1" applyFill="1" applyBorder="1" applyAlignment="1">
      <alignment horizontal="center" vertical="center" shrinkToFit="1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63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 shrinkToFit="1"/>
    </xf>
    <xf numFmtId="0" fontId="5" fillId="2" borderId="77" xfId="0" applyFont="1" applyFill="1" applyBorder="1" applyAlignment="1">
      <alignment horizontal="center" vertical="center" shrinkToFit="1"/>
    </xf>
    <xf numFmtId="0" fontId="5" fillId="2" borderId="78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>
      <alignment horizontal="center" vertical="center" textRotation="255"/>
    </xf>
    <xf numFmtId="0" fontId="8" fillId="2" borderId="37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47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distributed" vertical="center"/>
    </xf>
    <xf numFmtId="0" fontId="3" fillId="2" borderId="36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distributed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vertical="center" shrinkToFit="1"/>
    </xf>
    <xf numFmtId="0" fontId="0" fillId="2" borderId="19" xfId="0" applyFill="1" applyBorder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33" xfId="0" applyFont="1" applyFill="1" applyBorder="1" applyAlignment="1" applyProtection="1">
      <alignment horizontal="center" vertical="center" textRotation="255"/>
    </xf>
    <xf numFmtId="0" fontId="6" fillId="2" borderId="23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24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 applyProtection="1">
      <alignment horizontal="distributed" vertical="center"/>
    </xf>
    <xf numFmtId="0" fontId="3" fillId="2" borderId="47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distributed" vertical="center"/>
    </xf>
    <xf numFmtId="0" fontId="3" fillId="2" borderId="32" xfId="0" applyFont="1" applyFill="1" applyBorder="1" applyAlignment="1" applyProtection="1">
      <alignment horizontal="distributed" vertical="center"/>
    </xf>
    <xf numFmtId="0" fontId="3" fillId="2" borderId="36" xfId="0" applyFont="1" applyFill="1" applyBorder="1" applyAlignment="1" applyProtection="1">
      <alignment horizontal="distributed" vertical="center"/>
    </xf>
    <xf numFmtId="0" fontId="3" fillId="2" borderId="33" xfId="0" applyFont="1" applyFill="1" applyBorder="1" applyAlignment="1" applyProtection="1">
      <alignment horizontal="distributed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8" fillId="2" borderId="31" xfId="0" applyFont="1" applyFill="1" applyBorder="1" applyAlignment="1" applyProtection="1">
      <alignment horizontal="center" vertical="center" textRotation="255"/>
    </xf>
    <xf numFmtId="0" fontId="8" fillId="2" borderId="45" xfId="0" applyFont="1" applyFill="1" applyBorder="1" applyAlignment="1" applyProtection="1">
      <alignment horizontal="center" vertical="center" textRotation="255"/>
    </xf>
    <xf numFmtId="0" fontId="8" fillId="2" borderId="8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2" xfId="0" applyFont="1" applyFill="1" applyBorder="1" applyAlignment="1" applyProtection="1">
      <alignment horizontal="center" vertical="center" textRotation="255"/>
    </xf>
    <xf numFmtId="0" fontId="8" fillId="2" borderId="37" xfId="0" applyFont="1" applyFill="1" applyBorder="1" applyAlignment="1" applyProtection="1">
      <alignment horizontal="center" vertical="center" textRotation="255"/>
    </xf>
    <xf numFmtId="0" fontId="6" fillId="2" borderId="4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right" vertical="center" shrinkToFit="1"/>
    </xf>
    <xf numFmtId="0" fontId="6" fillId="2" borderId="50" xfId="0" applyFont="1" applyFill="1" applyBorder="1" applyAlignment="1" applyProtection="1">
      <alignment horizontal="center" vertical="center" shrinkToFit="1"/>
    </xf>
    <xf numFmtId="0" fontId="6" fillId="2" borderId="51" xfId="0" applyFont="1" applyFill="1" applyBorder="1" applyAlignment="1" applyProtection="1">
      <alignment horizontal="center" vertical="center" shrinkToFit="1"/>
    </xf>
    <xf numFmtId="0" fontId="6" fillId="2" borderId="51" xfId="0" applyFont="1" applyFill="1" applyBorder="1" applyAlignment="1" applyProtection="1">
      <alignment horizontal="left" vertical="center" shrinkToFit="1"/>
    </xf>
    <xf numFmtId="0" fontId="6" fillId="2" borderId="65" xfId="0" applyFont="1" applyFill="1" applyBorder="1" applyAlignment="1" applyProtection="1">
      <alignment horizontal="left" vertical="center" shrinkToFit="1"/>
    </xf>
    <xf numFmtId="0" fontId="3" fillId="2" borderId="19" xfId="0" applyFont="1" applyFill="1" applyBorder="1" applyAlignment="1" applyProtection="1">
      <alignment horizontal="right" vertical="center"/>
    </xf>
    <xf numFmtId="0" fontId="3" fillId="2" borderId="50" xfId="0" applyFont="1" applyFill="1" applyBorder="1" applyAlignment="1" applyProtection="1">
      <alignment horizontal="right" vertical="center"/>
    </xf>
    <xf numFmtId="0" fontId="3" fillId="2" borderId="51" xfId="0" applyFont="1" applyFill="1" applyBorder="1" applyAlignment="1" applyProtection="1">
      <alignment horizontal="right"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left" vertical="center"/>
    </xf>
    <xf numFmtId="0" fontId="3" fillId="2" borderId="65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 shrinkToFi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 shrinkToFit="1"/>
    </xf>
    <xf numFmtId="0" fontId="6" fillId="2" borderId="59" xfId="0" applyFont="1" applyFill="1" applyBorder="1" applyAlignment="1" applyProtection="1">
      <alignment horizontal="left" vertical="center" shrinkToFit="1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2" borderId="59" xfId="0" applyFont="1" applyFill="1" applyBorder="1" applyAlignment="1" applyProtection="1">
      <alignment horizontal="left" vertical="center"/>
    </xf>
    <xf numFmtId="0" fontId="3" fillId="2" borderId="5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vertical="center" shrinkToFit="1"/>
    </xf>
    <xf numFmtId="0" fontId="6" fillId="2" borderId="2" xfId="0" applyFont="1" applyFill="1" applyBorder="1" applyAlignment="1" applyProtection="1">
      <alignment vertical="center" shrinkToFit="1"/>
    </xf>
    <xf numFmtId="0" fontId="6" fillId="2" borderId="59" xfId="0" applyFont="1" applyFill="1" applyBorder="1" applyAlignment="1" applyProtection="1">
      <alignment vertical="center" shrinkToFit="1"/>
    </xf>
    <xf numFmtId="0" fontId="6" fillId="2" borderId="20" xfId="0" applyFont="1" applyFill="1" applyBorder="1" applyAlignment="1" applyProtection="1">
      <alignment horizontal="center" vertical="center" shrinkToFit="1"/>
    </xf>
    <xf numFmtId="0" fontId="6" fillId="2" borderId="21" xfId="0" applyFont="1" applyFill="1" applyBorder="1" applyAlignment="1" applyProtection="1">
      <alignment horizontal="center" vertical="center" shrinkToFit="1"/>
    </xf>
    <xf numFmtId="0" fontId="6" fillId="2" borderId="22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59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right" vertical="center" shrinkToFit="1"/>
    </xf>
    <xf numFmtId="0" fontId="3" fillId="2" borderId="2" xfId="0" applyFont="1" applyFill="1" applyBorder="1" applyAlignment="1" applyProtection="1">
      <alignment horizontal="right" vertical="center" shrinkToFit="1"/>
    </xf>
    <xf numFmtId="0" fontId="6" fillId="2" borderId="32" xfId="0" applyFont="1" applyFill="1" applyBorder="1" applyAlignment="1" applyProtection="1">
      <alignment horizontal="center" vertical="center" shrinkToFit="1"/>
    </xf>
    <xf numFmtId="0" fontId="6" fillId="2" borderId="36" xfId="0" applyFont="1" applyFill="1" applyBorder="1" applyAlignment="1" applyProtection="1">
      <alignment horizontal="center" vertical="center" shrinkToFit="1"/>
    </xf>
    <xf numFmtId="0" fontId="6" fillId="2" borderId="37" xfId="0" applyFont="1" applyFill="1" applyBorder="1" applyAlignment="1" applyProtection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center" vertical="center"/>
    </xf>
    <xf numFmtId="0" fontId="3" fillId="2" borderId="6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 shrinkToFit="1"/>
    </xf>
    <xf numFmtId="0" fontId="3" fillId="2" borderId="51" xfId="0" applyFont="1" applyFill="1" applyBorder="1" applyAlignment="1" applyProtection="1">
      <alignment horizontal="center" vertical="center" shrinkToFit="1"/>
    </xf>
    <xf numFmtId="0" fontId="3" fillId="2" borderId="65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27" xfId="0" applyFont="1" applyFill="1" applyBorder="1" applyAlignment="1" applyProtection="1">
      <alignment horizontal="left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0" fillId="2" borderId="19" xfId="0" applyFill="1" applyBorder="1" applyProtection="1">
      <alignment vertical="center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56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9" fillId="2" borderId="55" xfId="0" applyFont="1" applyFill="1" applyBorder="1" applyAlignment="1" applyProtection="1">
      <alignment horizontal="center" vertical="center"/>
    </xf>
    <xf numFmtId="0" fontId="9" fillId="2" borderId="56" xfId="0" applyFont="1" applyFill="1" applyBorder="1" applyAlignment="1" applyProtection="1">
      <alignment horizontal="center" vertical="center"/>
    </xf>
    <xf numFmtId="0" fontId="9" fillId="2" borderId="57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</xf>
    <xf numFmtId="0" fontId="3" fillId="2" borderId="68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9" fillId="2" borderId="62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0" fontId="9" fillId="2" borderId="38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</xf>
    <xf numFmtId="0" fontId="6" fillId="2" borderId="51" xfId="0" applyFont="1" applyFill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center" vertical="center"/>
    </xf>
    <xf numFmtId="0" fontId="9" fillId="2" borderId="69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horizontal="center" vertical="center"/>
    </xf>
    <xf numFmtId="0" fontId="9" fillId="2" borderId="71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64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/>
    </xf>
    <xf numFmtId="0" fontId="3" fillId="2" borderId="73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5" fillId="2" borderId="76" xfId="0" applyFont="1" applyFill="1" applyBorder="1" applyAlignment="1" applyProtection="1">
      <alignment horizontal="center" vertical="center" shrinkToFit="1"/>
    </xf>
    <xf numFmtId="0" fontId="5" fillId="2" borderId="77" xfId="0" applyFont="1" applyFill="1" applyBorder="1" applyAlignment="1" applyProtection="1">
      <alignment horizontal="center" vertical="center" shrinkToFit="1"/>
    </xf>
    <xf numFmtId="0" fontId="5" fillId="2" borderId="78" xfId="0" applyFont="1" applyFill="1" applyBorder="1" applyAlignment="1" applyProtection="1">
      <alignment horizontal="center" vertical="center" shrinkToFit="1"/>
    </xf>
    <xf numFmtId="0" fontId="3" fillId="2" borderId="96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53" xfId="0" applyFont="1" applyFill="1" applyBorder="1" applyAlignment="1" applyProtection="1">
      <alignment horizontal="center" vertical="center"/>
    </xf>
    <xf numFmtId="0" fontId="6" fillId="2" borderId="64" xfId="0" applyFont="1" applyFill="1" applyBorder="1" applyAlignment="1" applyProtection="1">
      <alignment horizontal="center" vertical="center" shrinkToFit="1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63" xfId="0" applyFont="1" applyFill="1" applyBorder="1" applyAlignment="1" applyProtection="1">
      <alignment horizontal="center" vertical="center" shrinkToFit="1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6" fillId="2" borderId="76" xfId="0" applyFont="1" applyFill="1" applyBorder="1" applyAlignment="1" applyProtection="1">
      <alignment horizontal="center" vertical="center" shrinkToFit="1"/>
    </xf>
    <xf numFmtId="0" fontId="6" fillId="2" borderId="77" xfId="0" applyFont="1" applyFill="1" applyBorder="1" applyAlignment="1" applyProtection="1">
      <alignment horizontal="center" vertical="center" shrinkToFit="1"/>
    </xf>
    <xf numFmtId="0" fontId="6" fillId="2" borderId="78" xfId="0" applyFont="1" applyFill="1" applyBorder="1" applyAlignment="1" applyProtection="1">
      <alignment horizontal="center" vertical="center" shrinkToFit="1"/>
    </xf>
    <xf numFmtId="0" fontId="10" fillId="2" borderId="64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63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78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52" xfId="0" applyFont="1" applyFill="1" applyBorder="1" applyAlignment="1" applyProtection="1">
      <alignment horizontal="center" vertical="center" shrinkToFit="1"/>
    </xf>
    <xf numFmtId="0" fontId="10" fillId="2" borderId="76" xfId="0" applyFont="1" applyFill="1" applyBorder="1" applyAlignment="1" applyProtection="1">
      <alignment horizontal="center" vertical="center"/>
    </xf>
    <xf numFmtId="0" fontId="9" fillId="2" borderId="40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7" xfId="0" applyFont="1" applyFill="1" applyBorder="1" applyAlignment="1" applyProtection="1">
      <alignment horizontal="center" vertical="center" textRotation="255" shrinkToFit="1"/>
    </xf>
    <xf numFmtId="0" fontId="6" fillId="2" borderId="79" xfId="0" applyFont="1" applyFill="1" applyBorder="1" applyAlignment="1" applyProtection="1">
      <alignment horizontal="center" vertical="center" textRotation="255" shrinkToFit="1"/>
    </xf>
    <xf numFmtId="0" fontId="6" fillId="2" borderId="80" xfId="0" applyFont="1" applyFill="1" applyBorder="1" applyAlignment="1" applyProtection="1">
      <alignment horizontal="center" vertical="center" textRotation="255" shrinkToFit="1"/>
    </xf>
    <xf numFmtId="0" fontId="6" fillId="2" borderId="81" xfId="0" applyFont="1" applyFill="1" applyBorder="1" applyAlignment="1" applyProtection="1">
      <alignment horizontal="center" vertical="center" textRotation="255" shrinkToFit="1"/>
    </xf>
    <xf numFmtId="0" fontId="9" fillId="2" borderId="87" xfId="0" applyFont="1" applyFill="1" applyBorder="1" applyAlignment="1" applyProtection="1">
      <alignment horizontal="center" vertical="center"/>
    </xf>
    <xf numFmtId="0" fontId="9" fillId="2" borderId="86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49" xfId="0" applyFont="1" applyFill="1" applyBorder="1" applyAlignment="1" applyProtection="1">
      <alignment horizontal="center" vertical="center"/>
    </xf>
    <xf numFmtId="0" fontId="9" fillId="2" borderId="52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54" xfId="0" applyFont="1" applyFill="1" applyBorder="1" applyAlignment="1" applyProtection="1">
      <alignment horizontal="center" vertical="center"/>
    </xf>
    <xf numFmtId="0" fontId="9" fillId="2" borderId="58" xfId="0" applyFont="1" applyFill="1" applyBorder="1" applyAlignment="1" applyProtection="1">
      <alignment horizontal="center" vertical="center"/>
    </xf>
    <xf numFmtId="0" fontId="9" fillId="2" borderId="88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 shrinkToFit="1"/>
    </xf>
    <xf numFmtId="0" fontId="3" fillId="2" borderId="83" xfId="0" applyFont="1" applyFill="1" applyBorder="1" applyAlignment="1" applyProtection="1">
      <alignment horizontal="center" vertical="center" shrinkToFit="1"/>
    </xf>
    <xf numFmtId="0" fontId="9" fillId="2" borderId="85" xfId="0" applyFont="1" applyFill="1" applyBorder="1" applyAlignment="1" applyProtection="1">
      <alignment horizontal="center" vertical="center"/>
    </xf>
    <xf numFmtId="0" fontId="9" fillId="2" borderId="84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90" xfId="0" applyFont="1" applyFill="1" applyBorder="1" applyAlignment="1" applyProtection="1">
      <alignment horizontal="center" vertical="center"/>
    </xf>
    <xf numFmtId="0" fontId="9" fillId="2" borderId="91" xfId="0" applyFont="1" applyFill="1" applyBorder="1" applyAlignment="1" applyProtection="1">
      <alignment horizontal="center" vertical="center"/>
    </xf>
    <xf numFmtId="0" fontId="3" fillId="2" borderId="93" xfId="0" applyFont="1" applyFill="1" applyBorder="1" applyAlignment="1" applyProtection="1">
      <alignment horizontal="center" vertical="center" shrinkToFit="1"/>
    </xf>
    <xf numFmtId="0" fontId="3" fillId="2" borderId="94" xfId="0" applyFont="1" applyFill="1" applyBorder="1" applyAlignment="1" applyProtection="1">
      <alignment horizontal="center" vertical="center" shrinkToFit="1"/>
    </xf>
    <xf numFmtId="0" fontId="3" fillId="2" borderId="95" xfId="0" applyFont="1" applyFill="1" applyBorder="1" applyAlignment="1" applyProtection="1">
      <alignment horizontal="center" vertical="center" shrinkToFit="1"/>
    </xf>
    <xf numFmtId="0" fontId="12" fillId="2" borderId="83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8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8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shrinkToFit="1"/>
    </xf>
  </cellXfs>
  <cellStyles count="20">
    <cellStyle name="Calc Currency (0)" xfId="1"/>
    <cellStyle name="Comma_Full Year FY96" xfId="2"/>
    <cellStyle name="Currency [0]_Full Year FY96" xfId="3"/>
    <cellStyle name="Currency_Full Year FY96" xfId="4"/>
    <cellStyle name="entry" xfId="5"/>
    <cellStyle name="Header1" xfId="6"/>
    <cellStyle name="Header2" xfId="7"/>
    <cellStyle name="IBM(401K)" xfId="8"/>
    <cellStyle name="J401K" xfId="9"/>
    <cellStyle name="Normal - Style1" xfId="10"/>
    <cellStyle name="Normal_#18-Internet" xfId="11"/>
    <cellStyle name="price" xfId="12"/>
    <cellStyle name="revised" xfId="13"/>
    <cellStyle name="section" xfId="14"/>
    <cellStyle name="STANDARD" xfId="15"/>
    <cellStyle name="subhead" xfId="16"/>
    <cellStyle name="title" xfId="17"/>
    <cellStyle name="標準" xfId="0" builtinId="0"/>
    <cellStyle name="標準 2" xfId="18"/>
    <cellStyle name="未定義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/>
      <sheetData sheetId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更新あり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 refreshError="1">
        <row r="2">
          <cell r="F2" t="str">
            <v>物件マスタ確認リスト作成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Y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N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※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DK58"/>
  <sheetViews>
    <sheetView tabSelected="1" topLeftCell="A7" zoomScaleNormal="100" workbookViewId="0">
      <selection activeCell="AS25" sqref="AS25:AT25"/>
    </sheetView>
  </sheetViews>
  <sheetFormatPr defaultColWidth="1.25" defaultRowHeight="16.5" customHeight="1" x14ac:dyDescent="0.15"/>
  <cols>
    <col min="1" max="1" width="3.375" style="4" customWidth="1"/>
    <col min="2" max="16384" width="1.25" style="4"/>
  </cols>
  <sheetData>
    <row r="2" spans="2:80" ht="8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</row>
    <row r="3" spans="2:80" ht="16.5" customHeight="1" x14ac:dyDescent="0.15">
      <c r="B3" s="307" t="s">
        <v>44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  <c r="BU3" s="308"/>
      <c r="BV3" s="308"/>
      <c r="BW3" s="308"/>
      <c r="BX3" s="308"/>
      <c r="BY3" s="308"/>
      <c r="BZ3" s="308"/>
      <c r="CA3" s="308"/>
      <c r="CB3" s="309"/>
    </row>
    <row r="4" spans="2:80" ht="13.5" customHeight="1" x14ac:dyDescent="0.15">
      <c r="B4" s="310" t="s">
        <v>45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2"/>
    </row>
    <row r="5" spans="2:80" ht="13.5" customHeight="1" x14ac:dyDescent="0.15">
      <c r="B5" s="310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2"/>
    </row>
    <row r="6" spans="2:80" ht="5.25" customHeight="1" thickBot="1" x14ac:dyDescent="0.2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CB6" s="5"/>
    </row>
    <row r="7" spans="2:80" ht="18.75" customHeight="1" thickBot="1" x14ac:dyDescent="0.2">
      <c r="B7" s="32"/>
      <c r="C7" s="33"/>
      <c r="D7" s="290" t="s">
        <v>9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50">
        <v>2</v>
      </c>
      <c r="P7" s="150"/>
      <c r="Q7" s="150"/>
      <c r="R7" s="150">
        <v>4</v>
      </c>
      <c r="S7" s="150"/>
      <c r="T7" s="150"/>
      <c r="U7" s="150">
        <v>2</v>
      </c>
      <c r="V7" s="150"/>
      <c r="W7" s="150"/>
      <c r="X7" s="150">
        <v>0</v>
      </c>
      <c r="Y7" s="150"/>
      <c r="Z7" s="150"/>
      <c r="AA7" s="150">
        <v>2</v>
      </c>
      <c r="AB7" s="150"/>
      <c r="AC7" s="150"/>
      <c r="AD7" s="150">
        <v>4</v>
      </c>
      <c r="AE7" s="150"/>
      <c r="AF7" s="151"/>
      <c r="BC7" s="306" t="s">
        <v>90</v>
      </c>
      <c r="BD7" s="150"/>
      <c r="BE7" s="150"/>
      <c r="BF7" s="150"/>
      <c r="BG7" s="150"/>
      <c r="BH7" s="313"/>
      <c r="BI7" s="313"/>
      <c r="BJ7" s="313"/>
      <c r="BK7" s="313"/>
      <c r="BL7" s="313"/>
      <c r="BM7" s="313"/>
      <c r="BN7" s="150" t="s">
        <v>0</v>
      </c>
      <c r="BO7" s="150"/>
      <c r="BP7" s="150"/>
      <c r="BQ7" s="313"/>
      <c r="BR7" s="313"/>
      <c r="BS7" s="313"/>
      <c r="BT7" s="313"/>
      <c r="BU7" s="313"/>
      <c r="BV7" s="313"/>
      <c r="BW7" s="150" t="s">
        <v>10</v>
      </c>
      <c r="BX7" s="150"/>
      <c r="BY7" s="150"/>
      <c r="BZ7" s="151"/>
      <c r="CB7" s="5"/>
    </row>
    <row r="8" spans="2:80" ht="18.75" customHeight="1" thickBot="1" x14ac:dyDescent="0.2">
      <c r="B8" s="6"/>
      <c r="D8" s="334" t="s">
        <v>41</v>
      </c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6"/>
      <c r="CB8" s="5"/>
    </row>
    <row r="9" spans="2:80" ht="18.75" customHeight="1" thickBot="1" x14ac:dyDescent="0.2">
      <c r="B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L9" s="337" t="s">
        <v>2</v>
      </c>
      <c r="AM9" s="338"/>
      <c r="AN9" s="349" t="s">
        <v>43</v>
      </c>
      <c r="AO9" s="350"/>
      <c r="AP9" s="350"/>
      <c r="AQ9" s="350"/>
      <c r="AR9" s="350"/>
      <c r="AS9" s="350"/>
      <c r="AT9" s="350"/>
      <c r="AU9" s="350"/>
      <c r="AV9" s="351"/>
      <c r="AW9" s="314">
        <v>2</v>
      </c>
      <c r="AX9" s="314"/>
      <c r="AY9" s="314"/>
      <c r="AZ9" s="314">
        <v>4</v>
      </c>
      <c r="BA9" s="314"/>
      <c r="BB9" s="314"/>
      <c r="BC9" s="314">
        <v>4</v>
      </c>
      <c r="BD9" s="314"/>
      <c r="BE9" s="314"/>
      <c r="BF9" s="314">
        <v>0</v>
      </c>
      <c r="BG9" s="314"/>
      <c r="BH9" s="314"/>
      <c r="BI9" s="314">
        <v>2</v>
      </c>
      <c r="BJ9" s="314"/>
      <c r="BK9" s="314"/>
      <c r="BL9" s="315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54"/>
      <c r="CB9" s="5"/>
    </row>
    <row r="10" spans="2:80" ht="7.5" customHeight="1" x14ac:dyDescent="0.15">
      <c r="B10" s="6"/>
      <c r="D10" s="254" t="s">
        <v>12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297"/>
      <c r="Q10" s="317"/>
      <c r="R10" s="321"/>
      <c r="S10" s="317"/>
      <c r="T10" s="321"/>
      <c r="U10" s="317"/>
      <c r="V10" s="321"/>
      <c r="W10" s="317"/>
      <c r="X10" s="321"/>
      <c r="Y10" s="317"/>
      <c r="Z10" s="321"/>
      <c r="AA10" s="317"/>
      <c r="AB10" s="321"/>
      <c r="AC10" s="317"/>
      <c r="AD10" s="321"/>
      <c r="AE10" s="317"/>
      <c r="AF10" s="321"/>
      <c r="AG10" s="317"/>
      <c r="AH10" s="321"/>
      <c r="AI10" s="317"/>
      <c r="AJ10" s="318"/>
      <c r="AL10" s="339"/>
      <c r="AM10" s="340"/>
      <c r="AN10" s="352"/>
      <c r="AO10" s="205"/>
      <c r="AP10" s="205"/>
      <c r="AQ10" s="205"/>
      <c r="AR10" s="205"/>
      <c r="AS10" s="205"/>
      <c r="AT10" s="205"/>
      <c r="AU10" s="205"/>
      <c r="AV10" s="353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31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7"/>
      <c r="CB10" s="5"/>
    </row>
    <row r="11" spans="2:80" ht="16.5" customHeight="1" x14ac:dyDescent="0.15">
      <c r="B11" s="6"/>
      <c r="D11" s="256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293"/>
      <c r="Q11" s="319"/>
      <c r="R11" s="322"/>
      <c r="S11" s="319"/>
      <c r="T11" s="322"/>
      <c r="U11" s="319"/>
      <c r="V11" s="322"/>
      <c r="W11" s="319"/>
      <c r="X11" s="322"/>
      <c r="Y11" s="319"/>
      <c r="Z11" s="322"/>
      <c r="AA11" s="319"/>
      <c r="AB11" s="322"/>
      <c r="AC11" s="319"/>
      <c r="AD11" s="322"/>
      <c r="AE11" s="319"/>
      <c r="AF11" s="322"/>
      <c r="AG11" s="319"/>
      <c r="AH11" s="322"/>
      <c r="AI11" s="319"/>
      <c r="AJ11" s="320"/>
      <c r="AL11" s="339"/>
      <c r="AM11" s="340"/>
      <c r="AN11" s="355" t="s">
        <v>38</v>
      </c>
      <c r="AO11" s="83"/>
      <c r="AP11" s="83"/>
      <c r="AQ11" s="83"/>
      <c r="AR11" s="83"/>
      <c r="AS11" s="83"/>
      <c r="AT11" s="83"/>
      <c r="AU11" s="83"/>
      <c r="AV11" s="83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136"/>
      <c r="BJ11" s="136"/>
      <c r="BK11" s="13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7"/>
      <c r="CB11" s="5"/>
    </row>
    <row r="12" spans="2:80" ht="16.5" customHeight="1" x14ac:dyDescent="0.15">
      <c r="B12" s="6"/>
      <c r="D12" s="323" t="s">
        <v>13</v>
      </c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5"/>
      <c r="Q12" s="329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1"/>
      <c r="AL12" s="339"/>
      <c r="AM12" s="340"/>
      <c r="AN12" s="83"/>
      <c r="AO12" s="83"/>
      <c r="AP12" s="83"/>
      <c r="AQ12" s="83"/>
      <c r="AR12" s="83"/>
      <c r="AS12" s="83"/>
      <c r="AT12" s="83"/>
      <c r="AU12" s="83"/>
      <c r="AV12" s="83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7"/>
      <c r="CB12" s="5"/>
    </row>
    <row r="13" spans="2:80" ht="16.5" customHeight="1" x14ac:dyDescent="0.15">
      <c r="B13" s="6"/>
      <c r="D13" s="323" t="s">
        <v>5</v>
      </c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5"/>
      <c r="Q13" s="319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20"/>
      <c r="AL13" s="339"/>
      <c r="AM13" s="340"/>
      <c r="AN13" s="83"/>
      <c r="AO13" s="83"/>
      <c r="AP13" s="83"/>
      <c r="AQ13" s="83"/>
      <c r="AR13" s="83"/>
      <c r="AS13" s="83"/>
      <c r="AT13" s="83"/>
      <c r="AU13" s="83"/>
      <c r="AV13" s="83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7"/>
      <c r="CB13" s="5"/>
    </row>
    <row r="14" spans="2:80" ht="16.5" customHeight="1" x14ac:dyDescent="0.15">
      <c r="B14" s="6"/>
      <c r="D14" s="326" t="s">
        <v>85</v>
      </c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8"/>
      <c r="Q14" s="329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1"/>
      <c r="AL14" s="339"/>
      <c r="AM14" s="340"/>
      <c r="AN14" s="83"/>
      <c r="AO14" s="83"/>
      <c r="AP14" s="83"/>
      <c r="AQ14" s="83"/>
      <c r="AR14" s="83"/>
      <c r="AS14" s="83"/>
      <c r="AT14" s="83"/>
      <c r="AU14" s="83"/>
      <c r="AV14" s="83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7"/>
      <c r="CB14" s="5"/>
    </row>
    <row r="15" spans="2:80" ht="16.5" customHeight="1" thickBot="1" x14ac:dyDescent="0.2">
      <c r="B15" s="6"/>
      <c r="D15" s="343" t="s">
        <v>46</v>
      </c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5"/>
      <c r="Q15" s="303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5"/>
      <c r="AL15" s="341"/>
      <c r="AM15" s="342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 t="s">
        <v>14</v>
      </c>
      <c r="AX15" s="219"/>
      <c r="AY15" s="219"/>
      <c r="AZ15" s="219"/>
      <c r="BA15" s="219"/>
      <c r="BB15" s="219"/>
      <c r="BC15" s="219"/>
      <c r="BD15" s="219"/>
      <c r="BE15" s="219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7"/>
      <c r="CB15" s="5"/>
    </row>
    <row r="16" spans="2:80" ht="8.25" customHeight="1" thickBot="1" x14ac:dyDescent="0.2">
      <c r="B16" s="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AL16" s="9"/>
      <c r="AM16" s="9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B16" s="5"/>
    </row>
    <row r="17" spans="2:115" ht="19.5" customHeight="1" thickBot="1" x14ac:dyDescent="0.2">
      <c r="B17" s="6"/>
      <c r="D17" s="295" t="s">
        <v>15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16"/>
      <c r="U17" s="114"/>
      <c r="V17" s="164"/>
      <c r="W17" s="164"/>
      <c r="X17" s="164"/>
      <c r="Y17" s="164"/>
      <c r="Z17" s="164"/>
      <c r="AA17" s="164"/>
      <c r="AB17" s="164"/>
      <c r="AC17" s="164"/>
      <c r="AD17" s="113"/>
      <c r="AE17" s="10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2"/>
      <c r="AX17" s="12"/>
      <c r="AY17" s="12"/>
      <c r="CB17" s="5"/>
      <c r="CH17" s="84" t="s">
        <v>86</v>
      </c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0"/>
      <c r="DF17" s="84" t="str">
        <f>(CONCATENATE(U17,W17,Y17,AA17,AC17))</f>
        <v/>
      </c>
      <c r="DG17" s="91"/>
      <c r="DH17" s="91"/>
      <c r="DI17" s="91"/>
      <c r="DJ17" s="91"/>
      <c r="DK17" s="90"/>
    </row>
    <row r="18" spans="2:115" ht="8.25" customHeight="1" thickBot="1" x14ac:dyDescent="0.2">
      <c r="B18" s="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AL18" s="9"/>
      <c r="AM18" s="9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B18" s="5"/>
    </row>
    <row r="19" spans="2:115" ht="18.75" customHeight="1" thickBot="1" x14ac:dyDescent="0.2">
      <c r="B19" s="6"/>
      <c r="D19" s="296" t="s">
        <v>16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297"/>
      <c r="R19" s="306" t="s">
        <v>11</v>
      </c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284"/>
      <c r="AX19" s="295" t="s">
        <v>17</v>
      </c>
      <c r="AY19" s="161"/>
      <c r="AZ19" s="161"/>
      <c r="BA19" s="161"/>
      <c r="BB19" s="161"/>
      <c r="BC19" s="161"/>
      <c r="BD19" s="161"/>
      <c r="BE19" s="116"/>
      <c r="BF19" s="164"/>
      <c r="BG19" s="284"/>
      <c r="BH19" s="116" t="s">
        <v>18</v>
      </c>
      <c r="BI19" s="150"/>
      <c r="BJ19" s="150"/>
      <c r="BK19" s="150"/>
      <c r="BL19" s="150"/>
      <c r="BM19" s="150"/>
      <c r="BN19" s="150"/>
      <c r="BO19" s="150"/>
      <c r="BP19" s="150"/>
      <c r="BQ19" s="164"/>
      <c r="BR19" s="164"/>
      <c r="BS19" s="164"/>
      <c r="BT19" s="164"/>
      <c r="BU19" s="164"/>
      <c r="BV19" s="164"/>
      <c r="BW19" s="164"/>
      <c r="BX19" s="164"/>
      <c r="BY19" s="164"/>
      <c r="BZ19" s="284"/>
      <c r="CB19" s="5"/>
    </row>
    <row r="20" spans="2:115" ht="18.75" customHeight="1" thickBot="1" x14ac:dyDescent="0.2">
      <c r="B20" s="6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300"/>
      <c r="R20" s="301" t="s">
        <v>19</v>
      </c>
      <c r="S20" s="302"/>
      <c r="T20" s="302"/>
      <c r="U20" s="302"/>
      <c r="V20" s="302"/>
      <c r="W20" s="302"/>
      <c r="X20" s="302"/>
      <c r="Y20" s="302"/>
      <c r="Z20" s="302"/>
      <c r="AA20" s="303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5"/>
      <c r="CB20" s="5"/>
    </row>
    <row r="21" spans="2:115" ht="6.75" customHeight="1" thickBot="1" x14ac:dyDescent="0.2">
      <c r="B21" s="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AL21" s="9"/>
      <c r="AM21" s="9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B21" s="5"/>
    </row>
    <row r="22" spans="2:115" ht="16.5" customHeight="1" thickBot="1" x14ac:dyDescent="0.2">
      <c r="B22" s="6"/>
      <c r="D22" s="111" t="s">
        <v>47</v>
      </c>
      <c r="E22" s="112"/>
      <c r="F22" s="112"/>
      <c r="G22" s="112"/>
      <c r="H22" s="112"/>
      <c r="I22" s="112"/>
      <c r="J22" s="150">
        <v>2</v>
      </c>
      <c r="K22" s="150"/>
      <c r="L22" s="150">
        <v>2</v>
      </c>
      <c r="M22" s="151"/>
      <c r="N22" s="112" t="s">
        <v>20</v>
      </c>
      <c r="O22" s="112"/>
      <c r="P22" s="112"/>
      <c r="Q22" s="112"/>
      <c r="R22" s="112"/>
      <c r="S22" s="112"/>
      <c r="T22" s="154" t="s">
        <v>90</v>
      </c>
      <c r="U22" s="155"/>
      <c r="V22" s="156"/>
      <c r="W22" s="113"/>
      <c r="X22" s="114"/>
      <c r="Y22" s="113"/>
      <c r="Z22" s="114"/>
      <c r="AA22" s="115" t="s">
        <v>0</v>
      </c>
      <c r="AB22" s="116"/>
      <c r="AC22" s="113"/>
      <c r="AD22" s="114"/>
      <c r="AE22" s="113"/>
      <c r="AF22" s="114"/>
      <c r="AG22" s="115" t="s">
        <v>3</v>
      </c>
      <c r="AH22" s="116"/>
      <c r="AI22" s="113"/>
      <c r="AJ22" s="114"/>
      <c r="AK22" s="113"/>
      <c r="AL22" s="114"/>
      <c r="AM22" s="115" t="s">
        <v>4</v>
      </c>
      <c r="AN22" s="117"/>
      <c r="AO22" s="111" t="s">
        <v>37</v>
      </c>
      <c r="AP22" s="112"/>
      <c r="AQ22" s="112"/>
      <c r="AR22" s="112"/>
      <c r="AS22" s="112"/>
      <c r="AT22" s="112"/>
      <c r="AU22" s="154" t="s">
        <v>90</v>
      </c>
      <c r="AV22" s="155"/>
      <c r="AW22" s="156"/>
      <c r="AX22" s="113"/>
      <c r="AY22" s="114"/>
      <c r="AZ22" s="113"/>
      <c r="BA22" s="114"/>
      <c r="BB22" s="115" t="s">
        <v>0</v>
      </c>
      <c r="BC22" s="116"/>
      <c r="BD22" s="113"/>
      <c r="BE22" s="114"/>
      <c r="BF22" s="113"/>
      <c r="BG22" s="114"/>
      <c r="BH22" s="115" t="s">
        <v>3</v>
      </c>
      <c r="BI22" s="116"/>
      <c r="BJ22" s="113"/>
      <c r="BK22" s="114"/>
      <c r="BL22" s="113"/>
      <c r="BM22" s="114"/>
      <c r="BN22" s="115" t="s">
        <v>4</v>
      </c>
      <c r="BO22" s="117"/>
      <c r="BP22" s="111" t="s">
        <v>40</v>
      </c>
      <c r="BQ22" s="112"/>
      <c r="BR22" s="112"/>
      <c r="BS22" s="112"/>
      <c r="BT22" s="112"/>
      <c r="BU22" s="113"/>
      <c r="BV22" s="114"/>
      <c r="BW22" s="113"/>
      <c r="BX22" s="114"/>
      <c r="BY22" s="115" t="s">
        <v>4</v>
      </c>
      <c r="BZ22" s="117"/>
      <c r="CB22" s="5"/>
    </row>
    <row r="23" spans="2:115" ht="8.25" customHeight="1" thickBot="1" x14ac:dyDescent="0.2">
      <c r="B23" s="6"/>
      <c r="CB23" s="5"/>
    </row>
    <row r="24" spans="2:115" ht="16.5" customHeight="1" thickBot="1" x14ac:dyDescent="0.2">
      <c r="B24" s="6"/>
      <c r="D24" s="168" t="s">
        <v>21</v>
      </c>
      <c r="E24" s="169"/>
      <c r="F24" s="292" t="s">
        <v>22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52" t="s">
        <v>56</v>
      </c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3"/>
      <c r="AI24" s="287" t="s">
        <v>1</v>
      </c>
      <c r="AJ24" s="288"/>
      <c r="AK24" s="288"/>
      <c r="AL24" s="288"/>
      <c r="AM24" s="288"/>
      <c r="AN24" s="288"/>
      <c r="AO24" s="288"/>
      <c r="AP24" s="289"/>
      <c r="AQ24" s="290" t="s">
        <v>23</v>
      </c>
      <c r="AR24" s="288"/>
      <c r="AS24" s="288"/>
      <c r="AT24" s="291"/>
      <c r="AU24" s="290" t="s">
        <v>36</v>
      </c>
      <c r="AV24" s="288"/>
      <c r="AW24" s="288"/>
      <c r="AX24" s="288"/>
      <c r="AY24" s="288"/>
      <c r="AZ24" s="288"/>
      <c r="BA24" s="288"/>
      <c r="BB24" s="288"/>
      <c r="BC24" s="288"/>
      <c r="BD24" s="289"/>
      <c r="BE24" s="292" t="s">
        <v>24</v>
      </c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3"/>
      <c r="CB24" s="5"/>
      <c r="CH24" s="71" t="s">
        <v>76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3"/>
      <c r="CW24" s="74" t="s">
        <v>1</v>
      </c>
      <c r="CX24" s="75"/>
      <c r="CY24" s="75"/>
      <c r="CZ24" s="75"/>
      <c r="DA24" s="76"/>
      <c r="DB24" s="74" t="s">
        <v>23</v>
      </c>
      <c r="DC24" s="75"/>
      <c r="DD24" s="75"/>
      <c r="DE24" s="76"/>
      <c r="DF24" s="77" t="s">
        <v>77</v>
      </c>
      <c r="DG24" s="77"/>
      <c r="DH24" s="77"/>
      <c r="DI24" s="77"/>
      <c r="DJ24" s="77"/>
      <c r="DK24" s="77"/>
    </row>
    <row r="25" spans="2:115" ht="16.5" customHeight="1" x14ac:dyDescent="0.15">
      <c r="B25" s="6"/>
      <c r="D25" s="170"/>
      <c r="E25" s="171"/>
      <c r="F25" s="157"/>
      <c r="G25" s="158"/>
      <c r="H25" s="159" t="s">
        <v>68</v>
      </c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/>
      <c r="W25" s="293">
        <v>2</v>
      </c>
      <c r="X25" s="89"/>
      <c r="Y25" s="89">
        <v>2</v>
      </c>
      <c r="Z25" s="89"/>
      <c r="AA25" s="89">
        <v>1</v>
      </c>
      <c r="AB25" s="89"/>
      <c r="AC25" s="89">
        <v>5</v>
      </c>
      <c r="AD25" s="89"/>
      <c r="AE25" s="89">
        <v>5</v>
      </c>
      <c r="AF25" s="89"/>
      <c r="AG25" s="89">
        <v>1</v>
      </c>
      <c r="AH25" s="294"/>
      <c r="AI25" s="293"/>
      <c r="AJ25" s="89"/>
      <c r="AK25" s="89">
        <v>6</v>
      </c>
      <c r="AL25" s="89"/>
      <c r="AM25" s="89">
        <v>9</v>
      </c>
      <c r="AN25" s="89"/>
      <c r="AO25" s="89">
        <v>7</v>
      </c>
      <c r="AP25" s="92"/>
      <c r="AQ25" s="142"/>
      <c r="AR25" s="136"/>
      <c r="AS25" s="136"/>
      <c r="AT25" s="137"/>
      <c r="AU25" s="88" t="str">
        <f t="shared" ref="AU25:AU33" si="0">IF(LEN(DF25)=5,LEFT(DF25),"")</f>
        <v/>
      </c>
      <c r="AV25" s="89"/>
      <c r="AW25" s="89" t="str">
        <f>IF(LEN(DF25)=5,MID(DF25,2,1),IF(LEN(DF25)=4,LEFT(DF25),""))</f>
        <v/>
      </c>
      <c r="AX25" s="89"/>
      <c r="AY25" s="89" t="str">
        <f>IF(LEN(DF25)=5,MID(DF25,3,1),IF(LEN(DF25)=4,MID(DF25,2,1),IF(LEN(DF25)=3,LEFT(DF25),"")))</f>
        <v/>
      </c>
      <c r="AZ25" s="89"/>
      <c r="BA25" s="89" t="str">
        <f>IF(LEN(DF25)=5,MID(DF25,4,1),IF(LEN(DF25)=4,MID(DF25,3,1),IF(LEN(DF25)=3,MID(DF25,2,1),IF(LEN(DF25)=2,LEFT(DF25),""))))</f>
        <v/>
      </c>
      <c r="BB25" s="89"/>
      <c r="BC25" s="89" t="str">
        <f t="shared" ref="BC25:BC33" si="1">RIGHT(DF25)</f>
        <v>0</v>
      </c>
      <c r="BD25" s="92"/>
      <c r="BE25" s="356" t="s">
        <v>54</v>
      </c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57"/>
      <c r="BQ25" s="357"/>
      <c r="BR25" s="140" t="s">
        <v>57</v>
      </c>
      <c r="BS25" s="140"/>
      <c r="BT25" s="358">
        <f>DF25</f>
        <v>0</v>
      </c>
      <c r="BU25" s="358"/>
      <c r="BV25" s="358"/>
      <c r="BW25" s="358"/>
      <c r="BX25" s="358"/>
      <c r="BY25" s="358"/>
      <c r="BZ25" s="359"/>
      <c r="CB25" s="5"/>
      <c r="CH25" s="79" t="s">
        <v>58</v>
      </c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4">
        <v>697</v>
      </c>
      <c r="CX25" s="75"/>
      <c r="CY25" s="75"/>
      <c r="CZ25" s="75"/>
      <c r="DA25" s="76"/>
      <c r="DB25" s="74" t="str">
        <f t="shared" ref="DB25:DB33" si="2">IF(AS25="","",(CONCATENATE(AQ25,AS25))*1)</f>
        <v/>
      </c>
      <c r="DC25" s="75"/>
      <c r="DD25" s="75"/>
      <c r="DE25" s="76"/>
      <c r="DF25" s="78">
        <f>IF(DB25="",0,CW25*DB25)</f>
        <v>0</v>
      </c>
      <c r="DG25" s="78"/>
      <c r="DH25" s="78"/>
      <c r="DI25" s="78"/>
      <c r="DJ25" s="78"/>
      <c r="DK25" s="78"/>
    </row>
    <row r="26" spans="2:115" ht="16.5" customHeight="1" x14ac:dyDescent="0.15">
      <c r="B26" s="6"/>
      <c r="D26" s="170"/>
      <c r="E26" s="171"/>
      <c r="F26" s="138" t="s">
        <v>59</v>
      </c>
      <c r="G26" s="91"/>
      <c r="H26" s="134" t="s">
        <v>70</v>
      </c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5"/>
      <c r="W26" s="90" t="s">
        <v>48</v>
      </c>
      <c r="X26" s="83"/>
      <c r="Y26" s="83" t="s">
        <v>48</v>
      </c>
      <c r="Z26" s="83"/>
      <c r="AA26" s="83">
        <v>1</v>
      </c>
      <c r="AB26" s="83"/>
      <c r="AC26" s="83">
        <v>5</v>
      </c>
      <c r="AD26" s="83"/>
      <c r="AE26" s="83">
        <v>9</v>
      </c>
      <c r="AF26" s="83"/>
      <c r="AG26" s="83">
        <v>5</v>
      </c>
      <c r="AH26" s="84"/>
      <c r="AI26" s="124"/>
      <c r="AJ26" s="83"/>
      <c r="AK26" s="83">
        <v>1</v>
      </c>
      <c r="AL26" s="83"/>
      <c r="AM26" s="83">
        <v>0</v>
      </c>
      <c r="AN26" s="83"/>
      <c r="AO26" s="83">
        <v>0</v>
      </c>
      <c r="AP26" s="84"/>
      <c r="AQ26" s="85"/>
      <c r="AR26" s="86"/>
      <c r="AS26" s="86"/>
      <c r="AT26" s="87"/>
      <c r="AU26" s="88" t="str">
        <f t="shared" si="0"/>
        <v/>
      </c>
      <c r="AV26" s="89"/>
      <c r="AW26" s="89" t="str">
        <f>IF(LEN(DF26)=5,MID(DF26,2,1),IF(LEN(DF26)=4,LEFT(DF26),""))</f>
        <v/>
      </c>
      <c r="AX26" s="89"/>
      <c r="AY26" s="89" t="str">
        <f>IF(LEN(DF26)=5,MID(DF26,3,1),IF(LEN(DF26)=4,MID(DF26,2,1),IF(LEN(DF26)=3,LEFT(DF26),"")))</f>
        <v/>
      </c>
      <c r="AZ26" s="89"/>
      <c r="BA26" s="89" t="str">
        <f t="shared" ref="BA26:BA33" si="3">IF(LEN(DF26)=5,MID(DF26,4,1),IF(LEN(DF26)=4,MID(DF26,3,1),IF(LEN(DF26)=3,MID(DF26,2,1),IF(LEN(DF26)=2,LEFT(DF26),""))))</f>
        <v/>
      </c>
      <c r="BB26" s="89"/>
      <c r="BC26" s="89" t="str">
        <f t="shared" si="1"/>
        <v>0</v>
      </c>
      <c r="BD26" s="92"/>
      <c r="BE26" s="261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348"/>
      <c r="CB26" s="5"/>
      <c r="CH26" s="79" t="s">
        <v>70</v>
      </c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4">
        <v>100</v>
      </c>
      <c r="CX26" s="75"/>
      <c r="CY26" s="75"/>
      <c r="CZ26" s="75"/>
      <c r="DA26" s="76"/>
      <c r="DB26" s="74" t="str">
        <f t="shared" si="2"/>
        <v/>
      </c>
      <c r="DC26" s="75"/>
      <c r="DD26" s="75"/>
      <c r="DE26" s="76"/>
      <c r="DF26" s="78">
        <f t="shared" ref="DF26:DF33" si="4">IF(DB26="",0,CW26*DB26)</f>
        <v>0</v>
      </c>
      <c r="DG26" s="78"/>
      <c r="DH26" s="78"/>
      <c r="DI26" s="78"/>
      <c r="DJ26" s="78"/>
      <c r="DK26" s="78"/>
    </row>
    <row r="27" spans="2:115" ht="16.5" customHeight="1" x14ac:dyDescent="0.15">
      <c r="B27" s="6"/>
      <c r="D27" s="170"/>
      <c r="E27" s="171"/>
      <c r="F27" s="138" t="s">
        <v>51</v>
      </c>
      <c r="G27" s="91"/>
      <c r="H27" s="134" t="s">
        <v>71</v>
      </c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90" t="s">
        <v>48</v>
      </c>
      <c r="X27" s="83"/>
      <c r="Y27" s="83" t="s">
        <v>48</v>
      </c>
      <c r="Z27" s="83"/>
      <c r="AA27" s="83">
        <v>1</v>
      </c>
      <c r="AB27" s="83"/>
      <c r="AC27" s="83">
        <v>5</v>
      </c>
      <c r="AD27" s="83"/>
      <c r="AE27" s="83">
        <v>9</v>
      </c>
      <c r="AF27" s="83"/>
      <c r="AG27" s="83">
        <v>6</v>
      </c>
      <c r="AH27" s="84"/>
      <c r="AI27" s="124"/>
      <c r="AJ27" s="83"/>
      <c r="AK27" s="83">
        <v>2</v>
      </c>
      <c r="AL27" s="83"/>
      <c r="AM27" s="83">
        <v>0</v>
      </c>
      <c r="AN27" s="83"/>
      <c r="AO27" s="83">
        <v>0</v>
      </c>
      <c r="AP27" s="84"/>
      <c r="AQ27" s="85"/>
      <c r="AR27" s="86"/>
      <c r="AS27" s="86"/>
      <c r="AT27" s="87"/>
      <c r="AU27" s="88" t="str">
        <f t="shared" si="0"/>
        <v/>
      </c>
      <c r="AV27" s="89"/>
      <c r="AW27" s="89" t="str">
        <f t="shared" ref="AW27:AW33" si="5">IF(LEN(DF27)=5,MID(DF27,2,1),IF(LEN(DF27)=4,LEFT(DF27),""))</f>
        <v/>
      </c>
      <c r="AX27" s="89"/>
      <c r="AY27" s="89" t="str">
        <f t="shared" ref="AY27:AY33" si="6">IF(LEN(DF27)=5,MID(DF27,3,1),IF(LEN(DF27)=4,MID(DF27,2,1),IF(LEN(DF27)=3,LEFT(DF27),"")))</f>
        <v/>
      </c>
      <c r="AZ27" s="89"/>
      <c r="BA27" s="89" t="str">
        <f t="shared" si="3"/>
        <v/>
      </c>
      <c r="BB27" s="89"/>
      <c r="BC27" s="89" t="str">
        <f t="shared" si="1"/>
        <v>0</v>
      </c>
      <c r="BD27" s="92"/>
      <c r="BE27" s="124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119"/>
      <c r="CB27" s="5"/>
      <c r="CH27" s="79" t="s">
        <v>71</v>
      </c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4">
        <v>200</v>
      </c>
      <c r="CX27" s="75"/>
      <c r="CY27" s="75"/>
      <c r="CZ27" s="75"/>
      <c r="DA27" s="76"/>
      <c r="DB27" s="74" t="str">
        <f t="shared" si="2"/>
        <v/>
      </c>
      <c r="DC27" s="75"/>
      <c r="DD27" s="75"/>
      <c r="DE27" s="76"/>
      <c r="DF27" s="78">
        <f t="shared" si="4"/>
        <v>0</v>
      </c>
      <c r="DG27" s="78"/>
      <c r="DH27" s="78"/>
      <c r="DI27" s="78"/>
      <c r="DJ27" s="78"/>
      <c r="DK27" s="78"/>
    </row>
    <row r="28" spans="2:115" ht="16.5" customHeight="1" x14ac:dyDescent="0.15">
      <c r="B28" s="6"/>
      <c r="D28" s="170"/>
      <c r="E28" s="171"/>
      <c r="F28" s="138" t="s">
        <v>51</v>
      </c>
      <c r="G28" s="91"/>
      <c r="H28" s="134" t="s">
        <v>72</v>
      </c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5"/>
      <c r="W28" s="90" t="s">
        <v>48</v>
      </c>
      <c r="X28" s="83"/>
      <c r="Y28" s="83" t="s">
        <v>48</v>
      </c>
      <c r="Z28" s="83"/>
      <c r="AA28" s="83">
        <v>9</v>
      </c>
      <c r="AB28" s="83"/>
      <c r="AC28" s="83">
        <v>9</v>
      </c>
      <c r="AD28" s="83"/>
      <c r="AE28" s="83">
        <v>9</v>
      </c>
      <c r="AF28" s="83"/>
      <c r="AG28" s="83">
        <v>4</v>
      </c>
      <c r="AH28" s="119"/>
      <c r="AI28" s="90"/>
      <c r="AJ28" s="83"/>
      <c r="AK28" s="83">
        <v>1</v>
      </c>
      <c r="AL28" s="83"/>
      <c r="AM28" s="83">
        <v>0</v>
      </c>
      <c r="AN28" s="83"/>
      <c r="AO28" s="83">
        <v>0</v>
      </c>
      <c r="AP28" s="84"/>
      <c r="AQ28" s="85"/>
      <c r="AR28" s="86"/>
      <c r="AS28" s="86"/>
      <c r="AT28" s="87"/>
      <c r="AU28" s="88" t="str">
        <f t="shared" si="0"/>
        <v/>
      </c>
      <c r="AV28" s="89"/>
      <c r="AW28" s="89" t="str">
        <f t="shared" si="5"/>
        <v/>
      </c>
      <c r="AX28" s="89"/>
      <c r="AY28" s="89" t="str">
        <f t="shared" si="6"/>
        <v/>
      </c>
      <c r="AZ28" s="89"/>
      <c r="BA28" s="89" t="str">
        <f t="shared" si="3"/>
        <v/>
      </c>
      <c r="BB28" s="89"/>
      <c r="BC28" s="89" t="str">
        <f t="shared" si="1"/>
        <v>0</v>
      </c>
      <c r="BD28" s="92"/>
      <c r="BE28" s="121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3"/>
      <c r="BS28" s="123"/>
      <c r="BT28" s="72"/>
      <c r="BU28" s="72"/>
      <c r="BV28" s="72"/>
      <c r="BW28" s="72"/>
      <c r="BX28" s="72"/>
      <c r="BY28" s="72"/>
      <c r="BZ28" s="118"/>
      <c r="CB28" s="5"/>
      <c r="CH28" s="79" t="s">
        <v>72</v>
      </c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4">
        <v>100</v>
      </c>
      <c r="CX28" s="75"/>
      <c r="CY28" s="75"/>
      <c r="CZ28" s="75"/>
      <c r="DA28" s="76"/>
      <c r="DB28" s="74" t="str">
        <f t="shared" si="2"/>
        <v/>
      </c>
      <c r="DC28" s="75"/>
      <c r="DD28" s="75"/>
      <c r="DE28" s="76"/>
      <c r="DF28" s="78">
        <f t="shared" si="4"/>
        <v>0</v>
      </c>
      <c r="DG28" s="78"/>
      <c r="DH28" s="78"/>
      <c r="DI28" s="78"/>
      <c r="DJ28" s="78"/>
      <c r="DK28" s="78"/>
    </row>
    <row r="29" spans="2:115" ht="16.5" customHeight="1" x14ac:dyDescent="0.15">
      <c r="B29" s="6"/>
      <c r="D29" s="170"/>
      <c r="E29" s="171"/>
      <c r="F29" s="138" t="s">
        <v>51</v>
      </c>
      <c r="G29" s="91"/>
      <c r="H29" s="134" t="s">
        <v>73</v>
      </c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5"/>
      <c r="W29" s="90" t="s">
        <v>61</v>
      </c>
      <c r="X29" s="83"/>
      <c r="Y29" s="83" t="s">
        <v>61</v>
      </c>
      <c r="Z29" s="83"/>
      <c r="AA29" s="83">
        <v>9</v>
      </c>
      <c r="AB29" s="83"/>
      <c r="AC29" s="83">
        <v>9</v>
      </c>
      <c r="AD29" s="83"/>
      <c r="AE29" s="83">
        <v>9</v>
      </c>
      <c r="AF29" s="83"/>
      <c r="AG29" s="83">
        <v>5</v>
      </c>
      <c r="AH29" s="119"/>
      <c r="AI29" s="90"/>
      <c r="AJ29" s="83"/>
      <c r="AK29" s="83">
        <v>2</v>
      </c>
      <c r="AL29" s="83"/>
      <c r="AM29" s="83">
        <v>0</v>
      </c>
      <c r="AN29" s="83"/>
      <c r="AO29" s="83">
        <v>0</v>
      </c>
      <c r="AP29" s="84"/>
      <c r="AQ29" s="85"/>
      <c r="AR29" s="86"/>
      <c r="AS29" s="86"/>
      <c r="AT29" s="87"/>
      <c r="AU29" s="88" t="str">
        <f t="shared" si="0"/>
        <v/>
      </c>
      <c r="AV29" s="89"/>
      <c r="AW29" s="89" t="str">
        <f t="shared" si="5"/>
        <v/>
      </c>
      <c r="AX29" s="89"/>
      <c r="AY29" s="89" t="str">
        <f t="shared" si="6"/>
        <v/>
      </c>
      <c r="AZ29" s="89"/>
      <c r="BA29" s="89" t="str">
        <f t="shared" si="3"/>
        <v/>
      </c>
      <c r="BB29" s="89"/>
      <c r="BC29" s="89" t="str">
        <f t="shared" si="1"/>
        <v>0</v>
      </c>
      <c r="BD29" s="92"/>
      <c r="BE29" s="124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119"/>
      <c r="CB29" s="5"/>
      <c r="CH29" s="79" t="s">
        <v>73</v>
      </c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4">
        <v>200</v>
      </c>
      <c r="CX29" s="75"/>
      <c r="CY29" s="75"/>
      <c r="CZ29" s="75"/>
      <c r="DA29" s="76"/>
      <c r="DB29" s="74" t="str">
        <f t="shared" si="2"/>
        <v/>
      </c>
      <c r="DC29" s="75"/>
      <c r="DD29" s="75"/>
      <c r="DE29" s="76"/>
      <c r="DF29" s="78">
        <f t="shared" si="4"/>
        <v>0</v>
      </c>
      <c r="DG29" s="78"/>
      <c r="DH29" s="78"/>
      <c r="DI29" s="78"/>
      <c r="DJ29" s="78"/>
      <c r="DK29" s="78"/>
    </row>
    <row r="30" spans="2:115" ht="16.5" customHeight="1" x14ac:dyDescent="0.15">
      <c r="B30" s="6"/>
      <c r="D30" s="170"/>
      <c r="E30" s="171"/>
      <c r="F30" s="138" t="s">
        <v>59</v>
      </c>
      <c r="G30" s="91"/>
      <c r="H30" s="134" t="s">
        <v>74</v>
      </c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5"/>
      <c r="W30" s="90" t="s">
        <v>61</v>
      </c>
      <c r="X30" s="83"/>
      <c r="Y30" s="83" t="s">
        <v>61</v>
      </c>
      <c r="Z30" s="83"/>
      <c r="AA30" s="83">
        <v>9</v>
      </c>
      <c r="AB30" s="83"/>
      <c r="AC30" s="83">
        <v>9</v>
      </c>
      <c r="AD30" s="83"/>
      <c r="AE30" s="83">
        <v>9</v>
      </c>
      <c r="AF30" s="83"/>
      <c r="AG30" s="83">
        <v>6</v>
      </c>
      <c r="AH30" s="119"/>
      <c r="AI30" s="90"/>
      <c r="AJ30" s="83"/>
      <c r="AK30" s="83">
        <v>3</v>
      </c>
      <c r="AL30" s="83"/>
      <c r="AM30" s="83">
        <v>0</v>
      </c>
      <c r="AN30" s="83"/>
      <c r="AO30" s="83">
        <v>0</v>
      </c>
      <c r="AP30" s="84"/>
      <c r="AQ30" s="85"/>
      <c r="AR30" s="86"/>
      <c r="AS30" s="86"/>
      <c r="AT30" s="87"/>
      <c r="AU30" s="88" t="str">
        <f t="shared" si="0"/>
        <v/>
      </c>
      <c r="AV30" s="89"/>
      <c r="AW30" s="89" t="str">
        <f t="shared" si="5"/>
        <v/>
      </c>
      <c r="AX30" s="89"/>
      <c r="AY30" s="89" t="str">
        <f t="shared" si="6"/>
        <v/>
      </c>
      <c r="AZ30" s="89"/>
      <c r="BA30" s="89" t="str">
        <f t="shared" si="3"/>
        <v/>
      </c>
      <c r="BB30" s="89"/>
      <c r="BC30" s="89" t="str">
        <f t="shared" si="1"/>
        <v>0</v>
      </c>
      <c r="BD30" s="92"/>
      <c r="BE30" s="124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119"/>
      <c r="CB30" s="5"/>
      <c r="CH30" s="79" t="s">
        <v>74</v>
      </c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4">
        <v>300</v>
      </c>
      <c r="CX30" s="75"/>
      <c r="CY30" s="75"/>
      <c r="CZ30" s="75"/>
      <c r="DA30" s="76"/>
      <c r="DB30" s="74" t="str">
        <f t="shared" si="2"/>
        <v/>
      </c>
      <c r="DC30" s="75"/>
      <c r="DD30" s="75"/>
      <c r="DE30" s="76"/>
      <c r="DF30" s="78">
        <f t="shared" si="4"/>
        <v>0</v>
      </c>
      <c r="DG30" s="78"/>
      <c r="DH30" s="78"/>
      <c r="DI30" s="78"/>
      <c r="DJ30" s="78"/>
      <c r="DK30" s="78"/>
    </row>
    <row r="31" spans="2:115" ht="16.5" customHeight="1" x14ac:dyDescent="0.15">
      <c r="B31" s="6"/>
      <c r="D31" s="170"/>
      <c r="E31" s="171"/>
      <c r="F31" s="138"/>
      <c r="G31" s="91"/>
      <c r="H31" s="134" t="s">
        <v>52</v>
      </c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5"/>
      <c r="W31" s="138" t="s">
        <v>48</v>
      </c>
      <c r="X31" s="90"/>
      <c r="Y31" s="84" t="s">
        <v>48</v>
      </c>
      <c r="Z31" s="90"/>
      <c r="AA31" s="84">
        <v>5</v>
      </c>
      <c r="AB31" s="90"/>
      <c r="AC31" s="84">
        <v>0</v>
      </c>
      <c r="AD31" s="90"/>
      <c r="AE31" s="84">
        <v>7</v>
      </c>
      <c r="AF31" s="90"/>
      <c r="AG31" s="84">
        <v>0</v>
      </c>
      <c r="AH31" s="283"/>
      <c r="AI31" s="90"/>
      <c r="AJ31" s="83"/>
      <c r="AK31" s="83"/>
      <c r="AL31" s="83"/>
      <c r="AM31" s="83">
        <v>3</v>
      </c>
      <c r="AN31" s="83"/>
      <c r="AO31" s="83">
        <v>0</v>
      </c>
      <c r="AP31" s="84"/>
      <c r="AQ31" s="85"/>
      <c r="AR31" s="86"/>
      <c r="AS31" s="86"/>
      <c r="AT31" s="87"/>
      <c r="AU31" s="88" t="str">
        <f t="shared" si="0"/>
        <v/>
      </c>
      <c r="AV31" s="89"/>
      <c r="AW31" s="89" t="str">
        <f t="shared" si="5"/>
        <v/>
      </c>
      <c r="AX31" s="89"/>
      <c r="AY31" s="89" t="str">
        <f t="shared" si="6"/>
        <v/>
      </c>
      <c r="AZ31" s="89"/>
      <c r="BA31" s="89" t="str">
        <f t="shared" si="3"/>
        <v/>
      </c>
      <c r="BB31" s="89"/>
      <c r="BC31" s="89" t="str">
        <f t="shared" si="1"/>
        <v>0</v>
      </c>
      <c r="BD31" s="92"/>
      <c r="BE31" s="121" t="s">
        <v>54</v>
      </c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3" t="s">
        <v>63</v>
      </c>
      <c r="BS31" s="123"/>
      <c r="BT31" s="72">
        <f>DF31</f>
        <v>0</v>
      </c>
      <c r="BU31" s="72"/>
      <c r="BV31" s="72"/>
      <c r="BW31" s="72"/>
      <c r="BX31" s="72"/>
      <c r="BY31" s="72"/>
      <c r="BZ31" s="118"/>
      <c r="CB31" s="5"/>
      <c r="CH31" s="79" t="s">
        <v>78</v>
      </c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4">
        <v>30</v>
      </c>
      <c r="CX31" s="75"/>
      <c r="CY31" s="75"/>
      <c r="CZ31" s="75"/>
      <c r="DA31" s="76"/>
      <c r="DB31" s="74" t="str">
        <f t="shared" si="2"/>
        <v/>
      </c>
      <c r="DC31" s="75"/>
      <c r="DD31" s="75"/>
      <c r="DE31" s="76"/>
      <c r="DF31" s="78">
        <f t="shared" si="4"/>
        <v>0</v>
      </c>
      <c r="DG31" s="78"/>
      <c r="DH31" s="78"/>
      <c r="DI31" s="78"/>
      <c r="DJ31" s="78"/>
      <c r="DK31" s="78"/>
    </row>
    <row r="32" spans="2:115" ht="16.5" customHeight="1" x14ac:dyDescent="0.15">
      <c r="B32" s="6"/>
      <c r="D32" s="170"/>
      <c r="E32" s="171"/>
      <c r="F32" s="138" t="s">
        <v>51</v>
      </c>
      <c r="G32" s="91"/>
      <c r="H32" s="134" t="s">
        <v>75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5"/>
      <c r="W32" s="138" t="s">
        <v>48</v>
      </c>
      <c r="X32" s="90"/>
      <c r="Y32" s="84" t="s">
        <v>48</v>
      </c>
      <c r="Z32" s="90"/>
      <c r="AA32" s="84">
        <v>1</v>
      </c>
      <c r="AB32" s="90"/>
      <c r="AC32" s="84">
        <v>5</v>
      </c>
      <c r="AD32" s="90"/>
      <c r="AE32" s="84">
        <v>9</v>
      </c>
      <c r="AF32" s="90"/>
      <c r="AG32" s="84">
        <v>3</v>
      </c>
      <c r="AH32" s="283"/>
      <c r="AI32" s="90"/>
      <c r="AJ32" s="83"/>
      <c r="AK32" s="83"/>
      <c r="AL32" s="83"/>
      <c r="AM32" s="83">
        <v>5</v>
      </c>
      <c r="AN32" s="83"/>
      <c r="AO32" s="83">
        <v>0</v>
      </c>
      <c r="AP32" s="84"/>
      <c r="AQ32" s="85"/>
      <c r="AR32" s="86"/>
      <c r="AS32" s="86"/>
      <c r="AT32" s="87"/>
      <c r="AU32" s="88" t="str">
        <f t="shared" si="0"/>
        <v/>
      </c>
      <c r="AV32" s="89"/>
      <c r="AW32" s="89" t="str">
        <f t="shared" si="5"/>
        <v/>
      </c>
      <c r="AX32" s="89"/>
      <c r="AY32" s="89" t="str">
        <f t="shared" si="6"/>
        <v/>
      </c>
      <c r="AZ32" s="89"/>
      <c r="BA32" s="89" t="str">
        <f t="shared" si="3"/>
        <v/>
      </c>
      <c r="BB32" s="89"/>
      <c r="BC32" s="89" t="str">
        <f t="shared" si="1"/>
        <v>0</v>
      </c>
      <c r="BD32" s="92"/>
      <c r="BE32" s="121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3"/>
      <c r="BS32" s="123"/>
      <c r="BT32" s="72"/>
      <c r="BU32" s="72"/>
      <c r="BV32" s="72"/>
      <c r="BW32" s="72"/>
      <c r="BX32" s="72"/>
      <c r="BY32" s="72"/>
      <c r="BZ32" s="118"/>
      <c r="CB32" s="5"/>
      <c r="CH32" s="360" t="s">
        <v>60</v>
      </c>
      <c r="CI32" s="360"/>
      <c r="CJ32" s="360"/>
      <c r="CK32" s="360"/>
      <c r="CL32" s="360"/>
      <c r="CM32" s="360"/>
      <c r="CN32" s="360"/>
      <c r="CO32" s="360"/>
      <c r="CP32" s="360"/>
      <c r="CQ32" s="360"/>
      <c r="CR32" s="360"/>
      <c r="CS32" s="360"/>
      <c r="CT32" s="360"/>
      <c r="CU32" s="360"/>
      <c r="CV32" s="360"/>
      <c r="CW32" s="74">
        <v>50</v>
      </c>
      <c r="CX32" s="75"/>
      <c r="CY32" s="75"/>
      <c r="CZ32" s="75"/>
      <c r="DA32" s="76"/>
      <c r="DB32" s="74" t="str">
        <f t="shared" si="2"/>
        <v/>
      </c>
      <c r="DC32" s="75"/>
      <c r="DD32" s="75"/>
      <c r="DE32" s="76"/>
      <c r="DF32" s="78">
        <f t="shared" si="4"/>
        <v>0</v>
      </c>
      <c r="DG32" s="78"/>
      <c r="DH32" s="78"/>
      <c r="DI32" s="78"/>
      <c r="DJ32" s="78"/>
      <c r="DK32" s="78"/>
    </row>
    <row r="33" spans="2:115" ht="16.5" customHeight="1" x14ac:dyDescent="0.15">
      <c r="B33" s="6"/>
      <c r="D33" s="170"/>
      <c r="E33" s="171"/>
      <c r="F33" s="138" t="s">
        <v>51</v>
      </c>
      <c r="G33" s="91"/>
      <c r="H33" s="144" t="s">
        <v>62</v>
      </c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5"/>
      <c r="W33" s="90" t="s">
        <v>48</v>
      </c>
      <c r="X33" s="83"/>
      <c r="Y33" s="83" t="s">
        <v>48</v>
      </c>
      <c r="Z33" s="83"/>
      <c r="AA33" s="83" t="s">
        <v>48</v>
      </c>
      <c r="AB33" s="83"/>
      <c r="AC33" s="83" t="s">
        <v>48</v>
      </c>
      <c r="AD33" s="83"/>
      <c r="AE33" s="83">
        <v>9</v>
      </c>
      <c r="AF33" s="83"/>
      <c r="AG33" s="83">
        <v>7</v>
      </c>
      <c r="AH33" s="119"/>
      <c r="AI33" s="90"/>
      <c r="AJ33" s="83"/>
      <c r="AK33" s="83"/>
      <c r="AL33" s="83"/>
      <c r="AM33" s="83">
        <v>2</v>
      </c>
      <c r="AN33" s="83"/>
      <c r="AO33" s="83">
        <v>1</v>
      </c>
      <c r="AP33" s="84"/>
      <c r="AQ33" s="85"/>
      <c r="AR33" s="86"/>
      <c r="AS33" s="86"/>
      <c r="AT33" s="87"/>
      <c r="AU33" s="88" t="str">
        <f t="shared" si="0"/>
        <v/>
      </c>
      <c r="AV33" s="89"/>
      <c r="AW33" s="89" t="str">
        <f t="shared" si="5"/>
        <v/>
      </c>
      <c r="AX33" s="89"/>
      <c r="AY33" s="89" t="str">
        <f t="shared" si="6"/>
        <v/>
      </c>
      <c r="AZ33" s="89"/>
      <c r="BA33" s="89" t="str">
        <f t="shared" si="3"/>
        <v/>
      </c>
      <c r="BB33" s="89"/>
      <c r="BC33" s="89" t="str">
        <f t="shared" si="1"/>
        <v>0</v>
      </c>
      <c r="BD33" s="92"/>
      <c r="BE33" s="124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119"/>
      <c r="CB33" s="5"/>
      <c r="CH33" s="360" t="s">
        <v>62</v>
      </c>
      <c r="CI33" s="360"/>
      <c r="CJ33" s="360"/>
      <c r="CK33" s="360"/>
      <c r="CL33" s="360"/>
      <c r="CM33" s="360"/>
      <c r="CN33" s="360"/>
      <c r="CO33" s="360"/>
      <c r="CP33" s="360"/>
      <c r="CQ33" s="360"/>
      <c r="CR33" s="360"/>
      <c r="CS33" s="360"/>
      <c r="CT33" s="360"/>
      <c r="CU33" s="360"/>
      <c r="CV33" s="360"/>
      <c r="CW33" s="74">
        <v>21</v>
      </c>
      <c r="CX33" s="75"/>
      <c r="CY33" s="75"/>
      <c r="CZ33" s="75"/>
      <c r="DA33" s="76"/>
      <c r="DB33" s="74" t="str">
        <f t="shared" si="2"/>
        <v/>
      </c>
      <c r="DC33" s="75"/>
      <c r="DD33" s="75"/>
      <c r="DE33" s="76"/>
      <c r="DF33" s="78">
        <f t="shared" si="4"/>
        <v>0</v>
      </c>
      <c r="DG33" s="78"/>
      <c r="DH33" s="78"/>
      <c r="DI33" s="78"/>
      <c r="DJ33" s="78"/>
      <c r="DK33" s="78"/>
    </row>
    <row r="34" spans="2:115" ht="16.5" customHeight="1" x14ac:dyDescent="0.15">
      <c r="B34" s="6"/>
      <c r="D34" s="170"/>
      <c r="E34" s="171"/>
      <c r="F34" s="138"/>
      <c r="G34" s="91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5"/>
      <c r="W34" s="9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119"/>
      <c r="AI34" s="90"/>
      <c r="AJ34" s="83"/>
      <c r="AK34" s="83"/>
      <c r="AL34" s="83"/>
      <c r="AM34" s="83"/>
      <c r="AN34" s="83"/>
      <c r="AO34" s="83"/>
      <c r="AP34" s="84"/>
      <c r="AQ34" s="124"/>
      <c r="AR34" s="83"/>
      <c r="AS34" s="83"/>
      <c r="AT34" s="119"/>
      <c r="AU34" s="88"/>
      <c r="AV34" s="89"/>
      <c r="AW34" s="89"/>
      <c r="AX34" s="89"/>
      <c r="AY34" s="89"/>
      <c r="AZ34" s="89"/>
      <c r="BA34" s="89"/>
      <c r="BB34" s="89"/>
      <c r="BC34" s="89"/>
      <c r="BD34" s="92"/>
      <c r="BE34" s="129" t="s">
        <v>69</v>
      </c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23" t="s">
        <v>57</v>
      </c>
      <c r="BS34" s="123"/>
      <c r="BT34" s="72">
        <f>DF34</f>
        <v>0</v>
      </c>
      <c r="BU34" s="72"/>
      <c r="BV34" s="72"/>
      <c r="BW34" s="72"/>
      <c r="BX34" s="72"/>
      <c r="BY34" s="72"/>
      <c r="BZ34" s="118"/>
      <c r="CB34" s="5"/>
      <c r="CH34" s="84" t="s">
        <v>79</v>
      </c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0"/>
      <c r="CW34" s="80"/>
      <c r="CX34" s="81"/>
      <c r="CY34" s="81"/>
      <c r="CZ34" s="81"/>
      <c r="DA34" s="82"/>
      <c r="DB34" s="80"/>
      <c r="DC34" s="81"/>
      <c r="DD34" s="81"/>
      <c r="DE34" s="82"/>
      <c r="DF34" s="78">
        <f>DF25+DF31</f>
        <v>0</v>
      </c>
      <c r="DG34" s="78"/>
      <c r="DH34" s="78"/>
      <c r="DI34" s="78"/>
      <c r="DJ34" s="78"/>
      <c r="DK34" s="78"/>
    </row>
    <row r="35" spans="2:115" ht="16.5" customHeight="1" x14ac:dyDescent="0.15">
      <c r="B35" s="6"/>
      <c r="D35" s="170"/>
      <c r="E35" s="171"/>
      <c r="F35" s="282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209"/>
      <c r="W35" s="9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119"/>
      <c r="AI35" s="90"/>
      <c r="AJ35" s="83"/>
      <c r="AK35" s="83"/>
      <c r="AL35" s="83"/>
      <c r="AM35" s="83"/>
      <c r="AN35" s="83"/>
      <c r="AO35" s="83"/>
      <c r="AP35" s="84"/>
      <c r="AQ35" s="124"/>
      <c r="AR35" s="83"/>
      <c r="AS35" s="83"/>
      <c r="AT35" s="119"/>
      <c r="AU35" s="124"/>
      <c r="AV35" s="83"/>
      <c r="AW35" s="83"/>
      <c r="AX35" s="83"/>
      <c r="AY35" s="83"/>
      <c r="AZ35" s="83"/>
      <c r="BA35" s="83"/>
      <c r="BB35" s="83"/>
      <c r="BC35" s="83"/>
      <c r="BD35" s="84"/>
      <c r="BE35" s="129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23"/>
      <c r="BS35" s="123"/>
      <c r="BT35" s="72"/>
      <c r="BU35" s="72"/>
      <c r="BV35" s="72"/>
      <c r="BW35" s="72"/>
      <c r="BX35" s="72"/>
      <c r="BY35" s="72"/>
      <c r="BZ35" s="118"/>
      <c r="CB35" s="5"/>
      <c r="CH35" s="84" t="s">
        <v>80</v>
      </c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0"/>
      <c r="CW35" s="80"/>
      <c r="CX35" s="81"/>
      <c r="CY35" s="81"/>
      <c r="CZ35" s="81"/>
      <c r="DA35" s="82"/>
      <c r="DB35" s="80"/>
      <c r="DC35" s="81"/>
      <c r="DD35" s="81"/>
      <c r="DE35" s="82"/>
      <c r="DF35" s="78">
        <f>SUM(DF25:DK33)</f>
        <v>0</v>
      </c>
      <c r="DG35" s="78"/>
      <c r="DH35" s="78"/>
      <c r="DI35" s="78"/>
      <c r="DJ35" s="78"/>
      <c r="DK35" s="78"/>
    </row>
    <row r="36" spans="2:115" ht="16.5" customHeight="1" x14ac:dyDescent="0.15">
      <c r="B36" s="6"/>
      <c r="D36" s="170"/>
      <c r="E36" s="171"/>
      <c r="F36" s="278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6"/>
      <c r="W36" s="9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119"/>
      <c r="AI36" s="90"/>
      <c r="AJ36" s="83"/>
      <c r="AK36" s="83"/>
      <c r="AL36" s="83"/>
      <c r="AM36" s="83"/>
      <c r="AN36" s="83"/>
      <c r="AO36" s="83"/>
      <c r="AP36" s="84"/>
      <c r="AQ36" s="124"/>
      <c r="AR36" s="83"/>
      <c r="AS36" s="83"/>
      <c r="AT36" s="119"/>
      <c r="AU36" s="124"/>
      <c r="AV36" s="83"/>
      <c r="AW36" s="83"/>
      <c r="AX36" s="83"/>
      <c r="AY36" s="83"/>
      <c r="AZ36" s="83"/>
      <c r="BA36" s="83"/>
      <c r="BB36" s="83"/>
      <c r="BC36" s="83"/>
      <c r="BD36" s="84"/>
      <c r="BE36" s="124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119"/>
      <c r="CB36" s="5"/>
    </row>
    <row r="37" spans="2:115" ht="16.5" customHeight="1" thickBot="1" x14ac:dyDescent="0.2">
      <c r="B37" s="6"/>
      <c r="D37" s="285"/>
      <c r="E37" s="286"/>
      <c r="F37" s="279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1"/>
      <c r="W37" s="22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23"/>
      <c r="AI37" s="224"/>
      <c r="AJ37" s="219"/>
      <c r="AK37" s="219"/>
      <c r="AL37" s="219"/>
      <c r="AM37" s="219"/>
      <c r="AN37" s="219"/>
      <c r="AO37" s="219"/>
      <c r="AP37" s="229"/>
      <c r="AQ37" s="225"/>
      <c r="AR37" s="219"/>
      <c r="AS37" s="219"/>
      <c r="AT37" s="223"/>
      <c r="AU37" s="225"/>
      <c r="AV37" s="219"/>
      <c r="AW37" s="219"/>
      <c r="AX37" s="219"/>
      <c r="AY37" s="219"/>
      <c r="AZ37" s="219"/>
      <c r="BA37" s="219"/>
      <c r="BB37" s="219"/>
      <c r="BC37" s="219"/>
      <c r="BD37" s="229"/>
      <c r="BE37" s="225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23"/>
      <c r="CB37" s="5"/>
    </row>
    <row r="38" spans="2:115" ht="9" customHeight="1" thickBot="1" x14ac:dyDescent="0.2">
      <c r="B38" s="6"/>
      <c r="CB38" s="5"/>
    </row>
    <row r="39" spans="2:115" ht="16.5" customHeight="1" x14ac:dyDescent="0.15">
      <c r="B39" s="6"/>
      <c r="D39" s="168" t="s">
        <v>25</v>
      </c>
      <c r="E39" s="169"/>
      <c r="F39" s="268" t="s">
        <v>26</v>
      </c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70"/>
      <c r="S39" s="248">
        <v>2</v>
      </c>
      <c r="T39" s="236"/>
      <c r="U39" s="236">
        <v>2</v>
      </c>
      <c r="V39" s="236"/>
      <c r="W39" s="236" t="s">
        <v>49</v>
      </c>
      <c r="X39" s="236"/>
      <c r="Y39" s="236"/>
      <c r="Z39" s="236"/>
      <c r="AA39" s="236"/>
      <c r="AB39" s="236"/>
      <c r="AC39" s="236"/>
      <c r="AD39" s="247"/>
      <c r="AE39" s="238" t="s">
        <v>64</v>
      </c>
      <c r="AF39" s="236"/>
      <c r="AG39" s="139" t="s">
        <v>53</v>
      </c>
      <c r="AH39" s="140"/>
      <c r="AI39" s="140"/>
      <c r="AJ39" s="140"/>
      <c r="AK39" s="140"/>
      <c r="AL39" s="140"/>
      <c r="AM39" s="140"/>
      <c r="AN39" s="140"/>
      <c r="AO39" s="140"/>
      <c r="AP39" s="141"/>
      <c r="AQ39" s="248"/>
      <c r="AR39" s="236"/>
      <c r="AS39" s="271"/>
      <c r="AT39" s="272"/>
      <c r="AU39" s="272"/>
      <c r="AV39" s="272"/>
      <c r="AW39" s="272"/>
      <c r="AX39" s="272"/>
      <c r="AY39" s="272"/>
      <c r="AZ39" s="272"/>
      <c r="BA39" s="272"/>
      <c r="BB39" s="273"/>
      <c r="BC39" s="238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139"/>
      <c r="BO39" s="254" t="s">
        <v>27</v>
      </c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255"/>
      <c r="CB39" s="5"/>
    </row>
    <row r="40" spans="2:115" ht="16.5" customHeight="1" x14ac:dyDescent="0.15">
      <c r="B40" s="6"/>
      <c r="D40" s="170"/>
      <c r="E40" s="171"/>
      <c r="F40" s="258" t="s">
        <v>39</v>
      </c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0"/>
      <c r="S40" s="261">
        <f>AQ25</f>
        <v>0</v>
      </c>
      <c r="T40" s="262"/>
      <c r="U40" s="262">
        <f>AS25</f>
        <v>0</v>
      </c>
      <c r="V40" s="262"/>
      <c r="W40" s="263" t="s">
        <v>4</v>
      </c>
      <c r="X40" s="263"/>
      <c r="Y40" s="263"/>
      <c r="Z40" s="263"/>
      <c r="AA40" s="263"/>
      <c r="AB40" s="263"/>
      <c r="AC40" s="263"/>
      <c r="AD40" s="264"/>
      <c r="AE40" s="265">
        <f>AQ25</f>
        <v>0</v>
      </c>
      <c r="AF40" s="262"/>
      <c r="AG40" s="262">
        <f>AS25</f>
        <v>0</v>
      </c>
      <c r="AH40" s="262"/>
      <c r="AI40" s="263" t="s">
        <v>4</v>
      </c>
      <c r="AJ40" s="263"/>
      <c r="AK40" s="263"/>
      <c r="AL40" s="263"/>
      <c r="AM40" s="263"/>
      <c r="AN40" s="263"/>
      <c r="AO40" s="263"/>
      <c r="AP40" s="266"/>
      <c r="AQ40" s="124"/>
      <c r="AR40" s="83"/>
      <c r="AS40" s="83"/>
      <c r="AT40" s="83"/>
      <c r="AU40" s="267"/>
      <c r="AV40" s="267"/>
      <c r="AW40" s="267"/>
      <c r="AX40" s="267"/>
      <c r="AY40" s="267"/>
      <c r="AZ40" s="267"/>
      <c r="BA40" s="267"/>
      <c r="BB40" s="277"/>
      <c r="BC40" s="90"/>
      <c r="BD40" s="83"/>
      <c r="BE40" s="83"/>
      <c r="BF40" s="83"/>
      <c r="BG40" s="267"/>
      <c r="BH40" s="267"/>
      <c r="BI40" s="267"/>
      <c r="BJ40" s="267"/>
      <c r="BK40" s="267"/>
      <c r="BL40" s="267"/>
      <c r="BM40" s="267"/>
      <c r="BN40" s="71"/>
      <c r="BO40" s="256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257"/>
      <c r="CB40" s="5"/>
      <c r="CH40" s="83" t="s">
        <v>49</v>
      </c>
      <c r="CI40" s="361"/>
      <c r="CJ40" s="361"/>
      <c r="CK40" s="361"/>
      <c r="CL40" s="361"/>
      <c r="CM40" s="361"/>
      <c r="CN40" s="361"/>
      <c r="CO40" s="365" t="s">
        <v>53</v>
      </c>
      <c r="CP40" s="366"/>
      <c r="CQ40" s="366"/>
      <c r="CR40" s="366"/>
      <c r="CS40" s="366"/>
      <c r="CT40" s="366"/>
      <c r="CU40" s="367"/>
      <c r="CV40" s="84" t="s">
        <v>27</v>
      </c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0"/>
    </row>
    <row r="41" spans="2:115" ht="16.5" customHeight="1" x14ac:dyDescent="0.15">
      <c r="B41" s="6"/>
      <c r="D41" s="170"/>
      <c r="E41" s="171"/>
      <c r="F41" s="258" t="s">
        <v>28</v>
      </c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0"/>
      <c r="S41" s="166" t="str">
        <f>IF(LEN(CH41)=6,LEFT(CH41),"")</f>
        <v/>
      </c>
      <c r="T41" s="93"/>
      <c r="U41" s="93" t="str">
        <f>IF(LEN(CH41)=6,MID(CH41,2,1),IF(LEN(CH41)=5,LEFT(CH41),""))</f>
        <v/>
      </c>
      <c r="V41" s="93"/>
      <c r="W41" s="93" t="str">
        <f>IF(LEN(CH41)=6,MID(CH41,3,1),IF(LEN(CH41)=5,MID(CH41,2,1),IF(LEN(CH41)=4,LEFT(CH41),"")))</f>
        <v/>
      </c>
      <c r="X41" s="93"/>
      <c r="Y41" s="93" t="str">
        <f>IF(LEN(CH41)=6,MID(CH41,4,1),IF(LEN(CH41)=5,MID(CH41,3,1),IF(LEN(CH41)=4,MID(CH41,2,1),IF(LEN(CH41)=3,LEFT(CH41),""))))</f>
        <v/>
      </c>
      <c r="Z41" s="93"/>
      <c r="AA41" s="93" t="str">
        <f>IF(LEN(CH41)=6,MID(CH41,5,1),IF(LEN(CH41)=5,MID(CH41,4,1),IF(LEN(CH41)=4,MID(CH41,3,1),IF(LEN(CH41)=3,MID(CH41,2,1),IF(LEN(CH41)=2,LEFT(CH41),"")))))</f>
        <v/>
      </c>
      <c r="AB41" s="93"/>
      <c r="AC41" s="93" t="str">
        <f>RIGHT(CH41)</f>
        <v>0</v>
      </c>
      <c r="AD41" s="94"/>
      <c r="AE41" s="166" t="str">
        <f>IF(LEN(CO41)=6,LEFT(CO41),"")</f>
        <v/>
      </c>
      <c r="AF41" s="93"/>
      <c r="AG41" s="93" t="str">
        <f>IF(LEN(CO41)=6,MID(CO41,2,1),IF(LEN(CO41)=5,LEFT(CO41),""))</f>
        <v/>
      </c>
      <c r="AH41" s="93"/>
      <c r="AI41" s="93" t="str">
        <f>IF(LEN(CO41)=6,MID(CO41,3,1),IF(LEN(CO41)=5,MID(CO41,2,1),IF(LEN(CO41)=4,LEFT(CO41),"")))</f>
        <v/>
      </c>
      <c r="AJ41" s="93"/>
      <c r="AK41" s="93" t="str">
        <f>IF(LEN(CO41)=6,MID(CO41,4,1),IF(LEN(CO41)=5,MID(CO41,3,1),IF(LEN(CO41)=4,MID(CO41,2,1),IF(LEN(CO41)=3,LEFT(CO41),""))))</f>
        <v/>
      </c>
      <c r="AL41" s="93"/>
      <c r="AM41" s="93" t="str">
        <f>IF(LEN(CO41)=6,MID(CO41,5,1),IF(LEN(CO41)=5,MID(CO41,4,1),IF(LEN(CO41)=4,MID(CO41,3,1),IF(LEN(CO41)=3,MID(CO41,2,1),IF(LEN(CO41)=2,LEFT(CO41),"")))))</f>
        <v/>
      </c>
      <c r="AN41" s="93"/>
      <c r="AO41" s="93" t="str">
        <f>RIGHT(CO41)</f>
        <v>0</v>
      </c>
      <c r="AP41" s="94"/>
      <c r="AQ41" s="124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119"/>
      <c r="BC41" s="90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4"/>
      <c r="BO41" s="166" t="str">
        <f>IF(LEN(CV41)=6,LEFT(CV41),"")</f>
        <v/>
      </c>
      <c r="BP41" s="93"/>
      <c r="BQ41" s="93" t="str">
        <f>IF(LEN(CV41)=6,MID(CV41,2,1),IF(LEN(CV41)=5,LEFT(CV41),""))</f>
        <v/>
      </c>
      <c r="BR41" s="93"/>
      <c r="BS41" s="93" t="str">
        <f>IF(LEN(CV41)=6,MID(CV41,3,1),IF(LEN(CV41)=5,MID(CV41,2,1),IF(LEN(CV41)=4,LEFT(CV41),"")))</f>
        <v/>
      </c>
      <c r="BT41" s="93"/>
      <c r="BU41" s="93" t="str">
        <f>IF(LEN(CV41)=6,MID(CV41,4,1),IF(LEN(CV41)=5,MID(CV41,3,1),IF(LEN(CV41)=4,MID(CV41,2,1),IF(LEN(CV41)=3,LEFT(CV41),""))))</f>
        <v/>
      </c>
      <c r="BV41" s="93"/>
      <c r="BW41" s="93" t="str">
        <f>IF(LEN(CV41)=6,MID(CV41,5,1),IF(LEN(CV41)=5,MID(CV41,4,1),IF(LEN(CV41)=4,MID(CV41,3,1),IF(LEN(CV41)=3,MID(CV41,2,1),IF(LEN(CV41)=2,LEFT(CV41),"")))))</f>
        <v/>
      </c>
      <c r="BX41" s="93"/>
      <c r="BY41" s="93" t="str">
        <f>RIGHT(CV41)</f>
        <v>0</v>
      </c>
      <c r="BZ41" s="94"/>
      <c r="CB41" s="5"/>
      <c r="CH41" s="83">
        <f>DF34</f>
        <v>0</v>
      </c>
      <c r="CI41" s="361"/>
      <c r="CJ41" s="361"/>
      <c r="CK41" s="361"/>
      <c r="CL41" s="361"/>
      <c r="CM41" s="361"/>
      <c r="CN41" s="361"/>
      <c r="CO41" s="83">
        <f>DF35-DF34</f>
        <v>0</v>
      </c>
      <c r="CP41" s="83"/>
      <c r="CQ41" s="83"/>
      <c r="CR41" s="83"/>
      <c r="CS41" s="83"/>
      <c r="CT41" s="83"/>
      <c r="CU41" s="83"/>
      <c r="CV41" s="84">
        <f>SUM(CH41:CU41)</f>
        <v>0</v>
      </c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0"/>
    </row>
    <row r="42" spans="2:115" ht="16.5" customHeight="1" x14ac:dyDescent="0.15">
      <c r="B42" s="6"/>
      <c r="D42" s="170"/>
      <c r="E42" s="171"/>
      <c r="F42" s="258" t="s">
        <v>6</v>
      </c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0"/>
      <c r="S42" s="85">
        <v>1</v>
      </c>
      <c r="T42" s="86"/>
      <c r="U42" s="86">
        <v>0</v>
      </c>
      <c r="V42" s="86"/>
      <c r="W42" s="86">
        <v>3</v>
      </c>
      <c r="X42" s="86"/>
      <c r="Y42" s="86">
        <v>7</v>
      </c>
      <c r="Z42" s="86"/>
      <c r="AA42" s="251" t="s">
        <v>35</v>
      </c>
      <c r="AB42" s="251"/>
      <c r="AC42" s="251"/>
      <c r="AD42" s="253"/>
      <c r="AE42" s="124">
        <f>S42</f>
        <v>1</v>
      </c>
      <c r="AF42" s="83"/>
      <c r="AG42" s="83">
        <f>U42</f>
        <v>0</v>
      </c>
      <c r="AH42" s="83"/>
      <c r="AI42" s="83">
        <f>W42</f>
        <v>3</v>
      </c>
      <c r="AJ42" s="83"/>
      <c r="AK42" s="83">
        <f>Y42</f>
        <v>7</v>
      </c>
      <c r="AL42" s="83"/>
      <c r="AM42" s="251" t="s">
        <v>35</v>
      </c>
      <c r="AN42" s="251"/>
      <c r="AO42" s="251"/>
      <c r="AP42" s="253"/>
      <c r="AQ42" s="124"/>
      <c r="AR42" s="83"/>
      <c r="AS42" s="83"/>
      <c r="AT42" s="83"/>
      <c r="AU42" s="83"/>
      <c r="AV42" s="83"/>
      <c r="AW42" s="83"/>
      <c r="AX42" s="83"/>
      <c r="AY42" s="251"/>
      <c r="AZ42" s="251"/>
      <c r="BA42" s="251"/>
      <c r="BB42" s="253"/>
      <c r="BC42" s="90"/>
      <c r="BD42" s="83"/>
      <c r="BE42" s="83"/>
      <c r="BF42" s="83"/>
      <c r="BG42" s="83"/>
      <c r="BH42" s="83"/>
      <c r="BI42" s="83"/>
      <c r="BJ42" s="83"/>
      <c r="BK42" s="251"/>
      <c r="BL42" s="251"/>
      <c r="BM42" s="251"/>
      <c r="BN42" s="252"/>
      <c r="BO42" s="103"/>
      <c r="BP42" s="249"/>
      <c r="BQ42" s="102"/>
      <c r="BR42" s="102"/>
      <c r="BS42" s="102"/>
      <c r="BT42" s="102"/>
      <c r="BU42" s="249"/>
      <c r="BV42" s="104"/>
      <c r="BW42" s="249"/>
      <c r="BX42" s="104"/>
      <c r="BY42" s="249"/>
      <c r="BZ42" s="250"/>
      <c r="CB42" s="5"/>
      <c r="CH42" s="84">
        <f>IF(S42="","",CONCATENATE(S42,U42,W42,Y42)/100)</f>
        <v>10.37</v>
      </c>
      <c r="CI42" s="91"/>
      <c r="CJ42" s="91"/>
      <c r="CK42" s="91"/>
      <c r="CL42" s="91"/>
      <c r="CM42" s="91"/>
      <c r="CN42" s="90"/>
      <c r="CO42" s="83">
        <f>CH42</f>
        <v>10.37</v>
      </c>
      <c r="CP42" s="83"/>
      <c r="CQ42" s="83"/>
      <c r="CR42" s="83"/>
      <c r="CS42" s="83"/>
      <c r="CT42" s="83"/>
      <c r="CU42" s="83"/>
      <c r="CV42" s="249"/>
      <c r="CW42" s="368"/>
      <c r="CX42" s="368"/>
      <c r="CY42" s="368"/>
      <c r="CZ42" s="368"/>
      <c r="DA42" s="368"/>
      <c r="DB42" s="368"/>
      <c r="DC42" s="368"/>
      <c r="DD42" s="368"/>
      <c r="DE42" s="368"/>
      <c r="DF42" s="368"/>
      <c r="DG42" s="368"/>
      <c r="DH42" s="368"/>
      <c r="DI42" s="368"/>
      <c r="DJ42" s="368"/>
      <c r="DK42" s="104"/>
    </row>
    <row r="43" spans="2:115" s="14" customFormat="1" ht="16.5" customHeight="1" thickBot="1" x14ac:dyDescent="0.2">
      <c r="B43" s="13"/>
      <c r="D43" s="170"/>
      <c r="E43" s="171"/>
      <c r="F43" s="274" t="s">
        <v>29</v>
      </c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6"/>
      <c r="S43" s="210" t="str">
        <f>IF(LEN(CH43)=6,LEFT(CH43),"")</f>
        <v/>
      </c>
      <c r="T43" s="198"/>
      <c r="U43" s="198" t="str">
        <f t="shared" ref="U43:U53" si="7">IF(LEN(CH43)=6,MID(CH43,2,1),IF(LEN(CH43)=5,LEFT(CH43),""))</f>
        <v/>
      </c>
      <c r="V43" s="198"/>
      <c r="W43" s="198" t="str">
        <f t="shared" ref="W43:W53" si="8">IF(LEN(CH43)=6,MID(CH43,3,1),IF(LEN(CH43)=5,MID(CH43,2,1),IF(LEN(CH43)=4,LEFT(CH43),"")))</f>
        <v/>
      </c>
      <c r="X43" s="198"/>
      <c r="Y43" s="198" t="str">
        <f t="shared" ref="Y43:Y53" si="9">IF(LEN(CH43)=6,MID(CH43,4,1),IF(LEN(CH43)=5,MID(CH43,3,1),IF(LEN(CH43)=4,MID(CH43,2,1),IF(LEN(CH43)=3,LEFT(CH43),""))))</f>
        <v/>
      </c>
      <c r="Z43" s="198"/>
      <c r="AA43" s="198" t="str">
        <f t="shared" ref="AA43:AA53" si="10">IF(LEN(CH43)=6,MID(CH43,5,1),IF(LEN(CH43)=5,MID(CH43,4,1),IF(LEN(CH43)=4,MID(CH43,3,1),IF(LEN(CH43)=3,MID(CH43,2,1),IF(LEN(CH43)=2,LEFT(CH43),"")))))</f>
        <v/>
      </c>
      <c r="AB43" s="198"/>
      <c r="AC43" s="198" t="str">
        <f t="shared" ref="AC43:AC53" si="11">RIGHT(CH43)</f>
        <v>0</v>
      </c>
      <c r="AD43" s="211"/>
      <c r="AE43" s="146" t="str">
        <f t="shared" ref="AE43:AE53" si="12">IF(LEN(CO43)=6,LEFT(CO43),"")</f>
        <v/>
      </c>
      <c r="AF43" s="133"/>
      <c r="AG43" s="133" t="str">
        <f t="shared" ref="AG43:AG53" si="13">IF(LEN(CO43)=6,MID(CO43,2,1),IF(LEN(CO43)=5,LEFT(CO43),""))</f>
        <v/>
      </c>
      <c r="AH43" s="133"/>
      <c r="AI43" s="133" t="str">
        <f t="shared" ref="AI43:AI53" si="14">IF(LEN(CO43)=6,MID(CO43,3,1),IF(LEN(CO43)=5,MID(CO43,2,1),IF(LEN(CO43)=4,LEFT(CO43),"")))</f>
        <v/>
      </c>
      <c r="AJ43" s="133"/>
      <c r="AK43" s="133" t="str">
        <f t="shared" ref="AK43:AK53" si="15">IF(LEN(CO43)=6,MID(CO43,4,1),IF(LEN(CO43)=5,MID(CO43,3,1),IF(LEN(CO43)=4,MID(CO43,2,1),IF(LEN(CO43)=3,LEFT(CO43),""))))</f>
        <v/>
      </c>
      <c r="AL43" s="133"/>
      <c r="AM43" s="133" t="str">
        <f t="shared" ref="AM43:AM53" si="16">IF(LEN(CO43)=6,MID(CO43,5,1),IF(LEN(CO43)=5,MID(CO43,4,1),IF(LEN(CO43)=4,MID(CO43,3,1),IF(LEN(CO43)=3,MID(CO43,2,1),IF(LEN(CO43)=2,LEFT(CO43),"")))))</f>
        <v/>
      </c>
      <c r="AN43" s="133"/>
      <c r="AO43" s="133" t="str">
        <f t="shared" ref="AO43:AO53" si="17">RIGHT(CO43)</f>
        <v>0</v>
      </c>
      <c r="AP43" s="143"/>
      <c r="AQ43" s="210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211"/>
      <c r="BC43" s="244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245"/>
      <c r="BO43" s="166" t="str">
        <f>IF(LEN(CV43)=6,LEFT(CV43),"")</f>
        <v/>
      </c>
      <c r="BP43" s="93"/>
      <c r="BQ43" s="93" t="str">
        <f>IF(LEN(CV43)=6,MID(CV43,2,1),IF(LEN(CV43)=5,LEFT(CV43),""))</f>
        <v/>
      </c>
      <c r="BR43" s="93"/>
      <c r="BS43" s="93" t="str">
        <f>IF(LEN(CV43)=6,MID(CV43,3,1),IF(LEN(CV43)=5,MID(CV43,2,1),IF(LEN(CV43)=4,LEFT(CV43),"")))</f>
        <v/>
      </c>
      <c r="BT43" s="93"/>
      <c r="BU43" s="93" t="str">
        <f>IF(LEN(CV43)=6,MID(CV43,4,1),IF(LEN(CV43)=5,MID(CV43,3,1),IF(LEN(CV43)=4,MID(CV43,2,1),IF(LEN(CV43)=3,LEFT(CV43),""))))</f>
        <v/>
      </c>
      <c r="BV43" s="93"/>
      <c r="BW43" s="93" t="str">
        <f>IF(LEN(CV43)=6,MID(CV43,5,1),IF(LEN(CV43)=5,MID(CV43,4,1),IF(LEN(CV43)=4,MID(CV43,3,1),IF(LEN(CV43)=3,MID(CV43,2,1),IF(LEN(CV43)=2,LEFT(CV43),"")))))</f>
        <v/>
      </c>
      <c r="BX43" s="93"/>
      <c r="BY43" s="93" t="str">
        <f>RIGHT(CV43)</f>
        <v>0</v>
      </c>
      <c r="BZ43" s="94"/>
      <c r="CB43" s="15"/>
      <c r="CH43" s="362">
        <f>IF(CH42="","",ROUNDDOWN(CH41*CH42,0))</f>
        <v>0</v>
      </c>
      <c r="CI43" s="363"/>
      <c r="CJ43" s="363"/>
      <c r="CK43" s="363"/>
      <c r="CL43" s="363"/>
      <c r="CM43" s="363"/>
      <c r="CN43" s="364"/>
      <c r="CO43" s="93">
        <f>IF(CO42="","",ROUNDDOWN(CO41*CO42,0))</f>
        <v>0</v>
      </c>
      <c r="CP43" s="93"/>
      <c r="CQ43" s="93"/>
      <c r="CR43" s="93"/>
      <c r="CS43" s="93"/>
      <c r="CT43" s="93"/>
      <c r="CU43" s="93"/>
      <c r="CV43" s="84">
        <f>IF(CH42="","",SUM(CH43:CU43))</f>
        <v>0</v>
      </c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0"/>
    </row>
    <row r="44" spans="2:115" s="14" customFormat="1" ht="16.5" customHeight="1" x14ac:dyDescent="0.15">
      <c r="B44" s="13"/>
      <c r="D44" s="170"/>
      <c r="E44" s="171"/>
      <c r="F44" s="174" t="s">
        <v>65</v>
      </c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6"/>
      <c r="S44" s="242" t="str">
        <f t="shared" ref="S44:S53" si="18">IF(LEN(CH44)=6,LEFT(CH44),"")</f>
        <v/>
      </c>
      <c r="T44" s="243"/>
      <c r="U44" s="243" t="str">
        <f t="shared" si="7"/>
        <v/>
      </c>
      <c r="V44" s="243"/>
      <c r="W44" s="243" t="str">
        <f t="shared" si="8"/>
        <v/>
      </c>
      <c r="X44" s="243"/>
      <c r="Y44" s="243" t="str">
        <f t="shared" si="9"/>
        <v/>
      </c>
      <c r="Z44" s="243"/>
      <c r="AA44" s="243" t="str">
        <f t="shared" si="10"/>
        <v/>
      </c>
      <c r="AB44" s="243"/>
      <c r="AC44" s="243" t="str">
        <f>RIGHT(CH44)</f>
        <v>0</v>
      </c>
      <c r="AD44" s="246"/>
      <c r="AE44" s="222" t="str">
        <f>IF(LEN(CO44)=6,LEFT(CO44),"")</f>
        <v/>
      </c>
      <c r="AF44" s="220"/>
      <c r="AG44" s="220" t="str">
        <f t="shared" si="13"/>
        <v/>
      </c>
      <c r="AH44" s="220"/>
      <c r="AI44" s="220" t="str">
        <f t="shared" si="14"/>
        <v/>
      </c>
      <c r="AJ44" s="220"/>
      <c r="AK44" s="220" t="str">
        <f t="shared" si="15"/>
        <v/>
      </c>
      <c r="AL44" s="220"/>
      <c r="AM44" s="220" t="str">
        <f t="shared" si="16"/>
        <v/>
      </c>
      <c r="AN44" s="220"/>
      <c r="AO44" s="220" t="str">
        <f t="shared" si="17"/>
        <v>0</v>
      </c>
      <c r="AP44" s="221"/>
      <c r="AQ44" s="248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47"/>
      <c r="BC44" s="238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139"/>
      <c r="BO44" s="237"/>
      <c r="BP44" s="233"/>
      <c r="BQ44" s="234"/>
      <c r="BR44" s="233"/>
      <c r="BS44" s="233"/>
      <c r="BT44" s="233"/>
      <c r="BU44" s="233"/>
      <c r="BV44" s="233"/>
      <c r="BW44" s="233"/>
      <c r="BX44" s="233"/>
      <c r="BY44" s="234"/>
      <c r="BZ44" s="235"/>
      <c r="CB44" s="15"/>
      <c r="CH44" s="84">
        <f>IF(CH43="","",ROUNDDOWN(CH43*(10/100),0))</f>
        <v>0</v>
      </c>
      <c r="CI44" s="91"/>
      <c r="CJ44" s="91"/>
      <c r="CK44" s="91"/>
      <c r="CL44" s="91"/>
      <c r="CM44" s="91"/>
      <c r="CN44" s="90"/>
      <c r="CO44" s="84">
        <f>IF(CO42="","",0)</f>
        <v>0</v>
      </c>
      <c r="CP44" s="91"/>
      <c r="CQ44" s="91"/>
      <c r="CR44" s="91"/>
      <c r="CS44" s="91"/>
      <c r="CT44" s="91"/>
      <c r="CU44" s="90"/>
      <c r="CV44" s="249"/>
      <c r="CW44" s="368"/>
      <c r="CX44" s="368"/>
      <c r="CY44" s="368"/>
      <c r="CZ44" s="368"/>
      <c r="DA44" s="368"/>
      <c r="DB44" s="368"/>
      <c r="DC44" s="368"/>
      <c r="DD44" s="368"/>
      <c r="DE44" s="368"/>
      <c r="DF44" s="368"/>
      <c r="DG44" s="368"/>
      <c r="DH44" s="368"/>
      <c r="DI44" s="368"/>
      <c r="DJ44" s="368"/>
      <c r="DK44" s="104"/>
    </row>
    <row r="45" spans="2:115" s="14" customFormat="1" ht="16.5" customHeight="1" x14ac:dyDescent="0.15">
      <c r="B45" s="13"/>
      <c r="D45" s="170"/>
      <c r="E45" s="171"/>
      <c r="F45" s="177" t="s">
        <v>31</v>
      </c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9"/>
      <c r="S45" s="210" t="str">
        <f t="shared" si="18"/>
        <v/>
      </c>
      <c r="T45" s="198"/>
      <c r="U45" s="198" t="str">
        <f t="shared" si="7"/>
        <v/>
      </c>
      <c r="V45" s="198"/>
      <c r="W45" s="198" t="str">
        <f t="shared" si="8"/>
        <v/>
      </c>
      <c r="X45" s="198"/>
      <c r="Y45" s="198" t="str">
        <f t="shared" si="9"/>
        <v/>
      </c>
      <c r="Z45" s="198"/>
      <c r="AA45" s="198" t="str">
        <f t="shared" si="10"/>
        <v/>
      </c>
      <c r="AB45" s="198"/>
      <c r="AC45" s="198" t="str">
        <f t="shared" si="11"/>
        <v>0</v>
      </c>
      <c r="AD45" s="211"/>
      <c r="AE45" s="166" t="str">
        <f t="shared" si="12"/>
        <v/>
      </c>
      <c r="AF45" s="93"/>
      <c r="AG45" s="93" t="str">
        <f t="shared" si="13"/>
        <v/>
      </c>
      <c r="AH45" s="93"/>
      <c r="AI45" s="93" t="str">
        <f t="shared" si="14"/>
        <v/>
      </c>
      <c r="AJ45" s="93"/>
      <c r="AK45" s="93" t="str">
        <f t="shared" si="15"/>
        <v/>
      </c>
      <c r="AL45" s="93"/>
      <c r="AM45" s="93" t="str">
        <f t="shared" si="16"/>
        <v/>
      </c>
      <c r="AN45" s="93"/>
      <c r="AO45" s="93" t="str">
        <f t="shared" si="17"/>
        <v>0</v>
      </c>
      <c r="AP45" s="94"/>
      <c r="AQ45" s="240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239"/>
      <c r="BC45" s="180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101"/>
      <c r="BO45" s="103"/>
      <c r="BP45" s="102"/>
      <c r="BQ45" s="104"/>
      <c r="BR45" s="102"/>
      <c r="BS45" s="102"/>
      <c r="BT45" s="102"/>
      <c r="BU45" s="102"/>
      <c r="BV45" s="102"/>
      <c r="BW45" s="102"/>
      <c r="BX45" s="102"/>
      <c r="BY45" s="104"/>
      <c r="BZ45" s="241"/>
      <c r="CB45" s="15"/>
      <c r="CH45" s="84">
        <f>IF(CH42="","",ROUNDDOWN(CH43*(10/100),0))</f>
        <v>0</v>
      </c>
      <c r="CI45" s="91"/>
      <c r="CJ45" s="91"/>
      <c r="CK45" s="91"/>
      <c r="CL45" s="91"/>
      <c r="CM45" s="91"/>
      <c r="CN45" s="90"/>
      <c r="CO45" s="84">
        <f>IF(CO42="","",0)</f>
        <v>0</v>
      </c>
      <c r="CP45" s="91"/>
      <c r="CQ45" s="91"/>
      <c r="CR45" s="91"/>
      <c r="CS45" s="91"/>
      <c r="CT45" s="91"/>
      <c r="CU45" s="90"/>
      <c r="CV45" s="249"/>
      <c r="CW45" s="368"/>
      <c r="CX45" s="368"/>
      <c r="CY45" s="368"/>
      <c r="CZ45" s="368"/>
      <c r="DA45" s="368"/>
      <c r="DB45" s="368"/>
      <c r="DC45" s="368"/>
      <c r="DD45" s="368"/>
      <c r="DE45" s="368"/>
      <c r="DF45" s="368"/>
      <c r="DG45" s="368"/>
      <c r="DH45" s="368"/>
      <c r="DI45" s="368"/>
      <c r="DJ45" s="368"/>
      <c r="DK45" s="104"/>
    </row>
    <row r="46" spans="2:115" s="14" customFormat="1" ht="16.5" customHeight="1" thickBot="1" x14ac:dyDescent="0.2">
      <c r="B46" s="13"/>
      <c r="D46" s="170"/>
      <c r="E46" s="171"/>
      <c r="F46" s="230" t="s">
        <v>32</v>
      </c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2"/>
      <c r="S46" s="146" t="e">
        <f t="shared" si="18"/>
        <v>#VALUE!</v>
      </c>
      <c r="T46" s="133"/>
      <c r="U46" s="133" t="e">
        <f t="shared" si="7"/>
        <v>#VALUE!</v>
      </c>
      <c r="V46" s="133"/>
      <c r="W46" s="133" t="e">
        <f t="shared" si="8"/>
        <v>#VALUE!</v>
      </c>
      <c r="X46" s="133"/>
      <c r="Y46" s="133" t="e">
        <f t="shared" si="9"/>
        <v>#VALUE!</v>
      </c>
      <c r="Z46" s="133"/>
      <c r="AA46" s="133" t="e">
        <f t="shared" si="10"/>
        <v>#VALUE!</v>
      </c>
      <c r="AB46" s="133"/>
      <c r="AC46" s="133" t="e">
        <f t="shared" si="11"/>
        <v>#VALUE!</v>
      </c>
      <c r="AD46" s="143"/>
      <c r="AE46" s="146" t="str">
        <f t="shared" si="12"/>
        <v/>
      </c>
      <c r="AF46" s="133"/>
      <c r="AG46" s="133" t="str">
        <f t="shared" si="13"/>
        <v/>
      </c>
      <c r="AH46" s="133"/>
      <c r="AI46" s="133" t="str">
        <f t="shared" si="14"/>
        <v/>
      </c>
      <c r="AJ46" s="133"/>
      <c r="AK46" s="133" t="str">
        <f t="shared" si="15"/>
        <v/>
      </c>
      <c r="AL46" s="133"/>
      <c r="AM46" s="133" t="str">
        <f t="shared" si="16"/>
        <v/>
      </c>
      <c r="AN46" s="133"/>
      <c r="AO46" s="133" t="str">
        <f t="shared" si="17"/>
        <v>0</v>
      </c>
      <c r="AP46" s="143"/>
      <c r="AQ46" s="225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23"/>
      <c r="BC46" s="224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29"/>
      <c r="BO46" s="166" t="e">
        <f>IF(LEN(CV46)=6,LEFT(CV46),"")</f>
        <v>#VALUE!</v>
      </c>
      <c r="BP46" s="93"/>
      <c r="BQ46" s="93" t="e">
        <f>IF(LEN(CV46)=6,MID(CV46,2,1),IF(LEN(CV46)=5,LEFT(CV46),""))</f>
        <v>#VALUE!</v>
      </c>
      <c r="BR46" s="93"/>
      <c r="BS46" s="93" t="e">
        <f>IF(LEN(CV46)=6,MID(CV46,3,1),IF(LEN(CV46)=5,MID(CV46,2,1),IF(LEN(CV46)=4,LEFT(CV46),"")))</f>
        <v>#VALUE!</v>
      </c>
      <c r="BT46" s="93"/>
      <c r="BU46" s="93" t="e">
        <f>IF(LEN(CV46)=6,MID(CV46,4,1),IF(LEN(CV46)=5,MID(CV46,3,1),IF(LEN(CV46)=4,MID(CV46,2,1),IF(LEN(CV46)=3,LEFT(CV46),""))))</f>
        <v>#VALUE!</v>
      </c>
      <c r="BV46" s="93"/>
      <c r="BW46" s="93" t="e">
        <f>IF(LEN(CV46)=6,MID(CV46,5,1),IF(LEN(CV46)=5,MID(CV46,4,1),IF(LEN(CV46)=4,MID(CV46,3,1),IF(LEN(CV46)=3,MID(CV46,2,1),IF(LEN(CV46)=2,LEFT(CV46),"")))))</f>
        <v>#VALUE!</v>
      </c>
      <c r="BX46" s="93"/>
      <c r="BY46" s="93" t="e">
        <f>RIGHT(CV46)</f>
        <v>#VALUE!</v>
      </c>
      <c r="BZ46" s="94"/>
      <c r="CB46" s="15"/>
      <c r="CH46" s="84" t="e">
        <f>IF(CH42="","",IF(CH45&gt;DF17*1,DF17*1,CH45))</f>
        <v>#VALUE!</v>
      </c>
      <c r="CI46" s="91"/>
      <c r="CJ46" s="91"/>
      <c r="CK46" s="91"/>
      <c r="CL46" s="91"/>
      <c r="CM46" s="91"/>
      <c r="CN46" s="90"/>
      <c r="CO46" s="84">
        <f>IF(CO42="","",0)</f>
        <v>0</v>
      </c>
      <c r="CP46" s="91"/>
      <c r="CQ46" s="91"/>
      <c r="CR46" s="91"/>
      <c r="CS46" s="91"/>
      <c r="CT46" s="91"/>
      <c r="CU46" s="90"/>
      <c r="CV46" s="84" t="e">
        <f>IF(CH42="","",SUM(CH46:CU46))</f>
        <v>#VALUE!</v>
      </c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0"/>
    </row>
    <row r="47" spans="2:115" s="14" customFormat="1" ht="16.5" customHeight="1" x14ac:dyDescent="0.15">
      <c r="B47" s="13"/>
      <c r="D47" s="170"/>
      <c r="E47" s="171"/>
      <c r="F47" s="226" t="s">
        <v>33</v>
      </c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8"/>
      <c r="S47" s="222" t="str">
        <f t="shared" si="18"/>
        <v/>
      </c>
      <c r="T47" s="220"/>
      <c r="U47" s="220" t="str">
        <f t="shared" si="7"/>
        <v/>
      </c>
      <c r="V47" s="220"/>
      <c r="W47" s="220" t="str">
        <f t="shared" si="8"/>
        <v/>
      </c>
      <c r="X47" s="220"/>
      <c r="Y47" s="220" t="str">
        <f t="shared" si="9"/>
        <v/>
      </c>
      <c r="Z47" s="220"/>
      <c r="AA47" s="220" t="str">
        <f t="shared" si="10"/>
        <v/>
      </c>
      <c r="AB47" s="220"/>
      <c r="AC47" s="220" t="str">
        <f t="shared" si="11"/>
        <v/>
      </c>
      <c r="AD47" s="221"/>
      <c r="AE47" s="222" t="str">
        <f t="shared" si="12"/>
        <v/>
      </c>
      <c r="AF47" s="220"/>
      <c r="AG47" s="220" t="str">
        <f t="shared" si="13"/>
        <v/>
      </c>
      <c r="AH47" s="220"/>
      <c r="AI47" s="220" t="str">
        <f t="shared" si="14"/>
        <v/>
      </c>
      <c r="AJ47" s="220"/>
      <c r="AK47" s="220" t="str">
        <f t="shared" si="15"/>
        <v/>
      </c>
      <c r="AL47" s="220"/>
      <c r="AM47" s="220" t="str">
        <f t="shared" si="16"/>
        <v/>
      </c>
      <c r="AN47" s="220"/>
      <c r="AO47" s="220" t="str">
        <f t="shared" si="17"/>
        <v/>
      </c>
      <c r="AP47" s="221"/>
      <c r="AQ47" s="212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6"/>
      <c r="BC47" s="120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10"/>
      <c r="BO47" s="212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6"/>
      <c r="CB47" s="15"/>
      <c r="CH47" s="84"/>
      <c r="CI47" s="91"/>
      <c r="CJ47" s="91"/>
      <c r="CK47" s="91"/>
      <c r="CL47" s="91"/>
      <c r="CM47" s="91"/>
      <c r="CN47" s="90"/>
      <c r="CO47" s="84"/>
      <c r="CP47" s="91"/>
      <c r="CQ47" s="91"/>
      <c r="CR47" s="91"/>
      <c r="CS47" s="91"/>
      <c r="CT47" s="91"/>
      <c r="CU47" s="90"/>
      <c r="CV47" s="84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0"/>
    </row>
    <row r="48" spans="2:115" s="14" customFormat="1" ht="16.5" customHeight="1" thickBot="1" x14ac:dyDescent="0.2">
      <c r="B48" s="13"/>
      <c r="D48" s="170"/>
      <c r="E48" s="171"/>
      <c r="F48" s="213" t="s">
        <v>34</v>
      </c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5"/>
      <c r="S48" s="216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8"/>
      <c r="AE48" s="146" t="str">
        <f t="shared" si="12"/>
        <v/>
      </c>
      <c r="AF48" s="133"/>
      <c r="AG48" s="133" t="str">
        <f t="shared" si="13"/>
        <v/>
      </c>
      <c r="AH48" s="133"/>
      <c r="AI48" s="133" t="str">
        <f t="shared" si="14"/>
        <v/>
      </c>
      <c r="AJ48" s="133"/>
      <c r="AK48" s="133" t="str">
        <f t="shared" si="15"/>
        <v/>
      </c>
      <c r="AL48" s="133"/>
      <c r="AM48" s="133" t="str">
        <f t="shared" si="16"/>
        <v/>
      </c>
      <c r="AN48" s="133"/>
      <c r="AO48" s="133" t="str">
        <f t="shared" si="17"/>
        <v/>
      </c>
      <c r="AP48" s="143"/>
      <c r="AQ48" s="167"/>
      <c r="AR48" s="108"/>
      <c r="AS48" s="107"/>
      <c r="AT48" s="108"/>
      <c r="AU48" s="107"/>
      <c r="AV48" s="108"/>
      <c r="AW48" s="107"/>
      <c r="AX48" s="108"/>
      <c r="AY48" s="107"/>
      <c r="AZ48" s="108"/>
      <c r="BA48" s="107"/>
      <c r="BB48" s="128"/>
      <c r="BC48" s="167"/>
      <c r="BD48" s="108"/>
      <c r="BE48" s="107"/>
      <c r="BF48" s="108"/>
      <c r="BG48" s="107"/>
      <c r="BH48" s="108"/>
      <c r="BI48" s="107"/>
      <c r="BJ48" s="108"/>
      <c r="BK48" s="107"/>
      <c r="BL48" s="108"/>
      <c r="BM48" s="107"/>
      <c r="BN48" s="128"/>
      <c r="BO48" s="167"/>
      <c r="BP48" s="108"/>
      <c r="BQ48" s="107"/>
      <c r="BR48" s="108"/>
      <c r="BS48" s="107"/>
      <c r="BT48" s="108"/>
      <c r="BU48" s="107"/>
      <c r="BV48" s="108"/>
      <c r="BW48" s="107"/>
      <c r="BX48" s="108"/>
      <c r="BY48" s="107"/>
      <c r="BZ48" s="128"/>
      <c r="CB48" s="15"/>
      <c r="CH48" s="84" t="str">
        <f>IF(AC48="","",(CONCATENATE(S48,U48,W48,Y48,AA48,AC48))*1)</f>
        <v/>
      </c>
      <c r="CI48" s="91"/>
      <c r="CJ48" s="91"/>
      <c r="CK48" s="91"/>
      <c r="CL48" s="91"/>
      <c r="CM48" s="91"/>
      <c r="CN48" s="90"/>
      <c r="CO48" s="84"/>
      <c r="CP48" s="91"/>
      <c r="CQ48" s="91"/>
      <c r="CR48" s="91"/>
      <c r="CS48" s="91"/>
      <c r="CT48" s="91"/>
      <c r="CU48" s="90"/>
      <c r="CV48" s="84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0"/>
    </row>
    <row r="49" spans="2:115" s="14" customFormat="1" ht="16.5" customHeight="1" thickBot="1" x14ac:dyDescent="0.2">
      <c r="B49" s="13"/>
      <c r="D49" s="170"/>
      <c r="E49" s="171"/>
      <c r="F49" s="147" t="s">
        <v>55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9"/>
      <c r="S49" s="146" t="e">
        <f t="shared" si="18"/>
        <v>#VALUE!</v>
      </c>
      <c r="T49" s="133"/>
      <c r="U49" s="133" t="e">
        <f>IF(LEN(CH49)=6,MID(CH49,2,1),IF(LEN(CH49)=5,LEFT(CH49),""))</f>
        <v>#VALUE!</v>
      </c>
      <c r="V49" s="133"/>
      <c r="W49" s="133" t="e">
        <f t="shared" si="8"/>
        <v>#VALUE!</v>
      </c>
      <c r="X49" s="133"/>
      <c r="Y49" s="133" t="e">
        <f t="shared" si="9"/>
        <v>#VALUE!</v>
      </c>
      <c r="Z49" s="133"/>
      <c r="AA49" s="133" t="e">
        <f t="shared" si="10"/>
        <v>#VALUE!</v>
      </c>
      <c r="AB49" s="133"/>
      <c r="AC49" s="133" t="e">
        <f t="shared" si="11"/>
        <v>#VALUE!</v>
      </c>
      <c r="AD49" s="143"/>
      <c r="AE49" s="146" t="str">
        <f t="shared" si="12"/>
        <v/>
      </c>
      <c r="AF49" s="133"/>
      <c r="AG49" s="133" t="str">
        <f t="shared" si="13"/>
        <v/>
      </c>
      <c r="AH49" s="133"/>
      <c r="AI49" s="133" t="str">
        <f t="shared" si="14"/>
        <v/>
      </c>
      <c r="AJ49" s="133"/>
      <c r="AK49" s="133" t="str">
        <f t="shared" si="15"/>
        <v/>
      </c>
      <c r="AL49" s="133"/>
      <c r="AM49" s="133" t="str">
        <f t="shared" si="16"/>
        <v/>
      </c>
      <c r="AN49" s="133"/>
      <c r="AO49" s="133" t="str">
        <f t="shared" si="17"/>
        <v>0</v>
      </c>
      <c r="AP49" s="143"/>
      <c r="AQ49" s="127"/>
      <c r="AR49" s="126"/>
      <c r="AS49" s="125"/>
      <c r="AT49" s="126"/>
      <c r="AU49" s="125"/>
      <c r="AV49" s="126"/>
      <c r="AW49" s="125"/>
      <c r="AX49" s="126"/>
      <c r="AY49" s="125"/>
      <c r="AZ49" s="126"/>
      <c r="BA49" s="125"/>
      <c r="BB49" s="127"/>
      <c r="BC49" s="131"/>
      <c r="BD49" s="126"/>
      <c r="BE49" s="125"/>
      <c r="BF49" s="126"/>
      <c r="BG49" s="125"/>
      <c r="BH49" s="126"/>
      <c r="BI49" s="125"/>
      <c r="BJ49" s="126"/>
      <c r="BK49" s="125"/>
      <c r="BL49" s="126"/>
      <c r="BM49" s="125"/>
      <c r="BN49" s="132"/>
      <c r="BO49" s="109" t="e">
        <f>IF(LEN(CV49)=6,LEFT(CV49),"")</f>
        <v>#VALUE!</v>
      </c>
      <c r="BP49" s="99"/>
      <c r="BQ49" s="99" t="e">
        <f>IF(LEN(CV49)=6,MID(CV49,2,1),IF(LEN(CV49)=5,LEFT(CV49),""))</f>
        <v>#VALUE!</v>
      </c>
      <c r="BR49" s="99"/>
      <c r="BS49" s="99" t="e">
        <f>IF(LEN(CV49)=6,MID(CV49,3,1),IF(LEN(CV49)=5,MID(CV49,2,1),IF(LEN(CV49)=4,LEFT(CV49),"")))</f>
        <v>#VALUE!</v>
      </c>
      <c r="BT49" s="99"/>
      <c r="BU49" s="99" t="e">
        <f>IF(LEN(CV49)=6,MID(CV49,4,1),IF(LEN(CV49)=5,MID(CV49,3,1),IF(LEN(CV49)=4,MID(CV49,2,1),IF(LEN(CV49)=3,LEFT(CV49),""))))</f>
        <v>#VALUE!</v>
      </c>
      <c r="BV49" s="99"/>
      <c r="BW49" s="99" t="e">
        <f>IF(LEN(CV49)=6,MID(CV49,5,1),IF(LEN(CV49)=5,MID(CV49,4,1),IF(LEN(CV49)=4,MID(CV49,3,1),IF(LEN(CV49)=3,MID(CV49,2,1),IF(LEN(CV49)=2,LEFT(CV49),"")))))</f>
        <v>#VALUE!</v>
      </c>
      <c r="BX49" s="99"/>
      <c r="BY49" s="99" t="e">
        <f>RIGHT(CV49)</f>
        <v>#VALUE!</v>
      </c>
      <c r="BZ49" s="100"/>
      <c r="CB49" s="15"/>
      <c r="CH49" s="84" t="e">
        <f>IF(CH48="",CH46,IF(CH46&gt;CH48,CH48,CH46))</f>
        <v>#VALUE!</v>
      </c>
      <c r="CI49" s="91"/>
      <c r="CJ49" s="91"/>
      <c r="CK49" s="91"/>
      <c r="CL49" s="91"/>
      <c r="CM49" s="91"/>
      <c r="CN49" s="90"/>
      <c r="CO49" s="84">
        <f>IF(CO42="","",0)</f>
        <v>0</v>
      </c>
      <c r="CP49" s="91"/>
      <c r="CQ49" s="91"/>
      <c r="CR49" s="91"/>
      <c r="CS49" s="91"/>
      <c r="CT49" s="91"/>
      <c r="CU49" s="90"/>
      <c r="CV49" s="84" t="e">
        <f>IF(CH42="","",SUM(CH49:CU49))</f>
        <v>#VALUE!</v>
      </c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0"/>
    </row>
    <row r="50" spans="2:115" s="14" customFormat="1" ht="16.5" customHeight="1" x14ac:dyDescent="0.15">
      <c r="B50" s="13"/>
      <c r="D50" s="170"/>
      <c r="E50" s="171"/>
      <c r="F50" s="199" t="s">
        <v>30</v>
      </c>
      <c r="G50" s="200"/>
      <c r="H50" s="201"/>
      <c r="I50" s="205" t="s">
        <v>66</v>
      </c>
      <c r="J50" s="205"/>
      <c r="K50" s="205"/>
      <c r="L50" s="205"/>
      <c r="M50" s="205"/>
      <c r="N50" s="205"/>
      <c r="O50" s="205"/>
      <c r="P50" s="205"/>
      <c r="Q50" s="205"/>
      <c r="R50" s="206"/>
      <c r="S50" s="188" t="e">
        <f t="shared" si="18"/>
        <v>#VALUE!</v>
      </c>
      <c r="T50" s="172"/>
      <c r="U50" s="172" t="e">
        <f t="shared" si="7"/>
        <v>#VALUE!</v>
      </c>
      <c r="V50" s="172"/>
      <c r="W50" s="172" t="e">
        <f t="shared" si="8"/>
        <v>#VALUE!</v>
      </c>
      <c r="X50" s="172"/>
      <c r="Y50" s="172" t="e">
        <f t="shared" si="9"/>
        <v>#VALUE!</v>
      </c>
      <c r="Z50" s="172"/>
      <c r="AA50" s="172" t="e">
        <f t="shared" si="10"/>
        <v>#VALUE!</v>
      </c>
      <c r="AB50" s="172"/>
      <c r="AC50" s="172" t="e">
        <f t="shared" si="11"/>
        <v>#VALUE!</v>
      </c>
      <c r="AD50" s="173"/>
      <c r="AE50" s="98" t="str">
        <f t="shared" si="12"/>
        <v/>
      </c>
      <c r="AF50" s="96"/>
      <c r="AG50" s="96" t="str">
        <f t="shared" si="13"/>
        <v/>
      </c>
      <c r="AH50" s="96"/>
      <c r="AI50" s="96" t="str">
        <f t="shared" si="14"/>
        <v/>
      </c>
      <c r="AJ50" s="96"/>
      <c r="AK50" s="96" t="str">
        <f t="shared" si="15"/>
        <v/>
      </c>
      <c r="AL50" s="96"/>
      <c r="AM50" s="96" t="str">
        <f t="shared" si="16"/>
        <v/>
      </c>
      <c r="AN50" s="96"/>
      <c r="AO50" s="96" t="str">
        <f t="shared" si="17"/>
        <v>0</v>
      </c>
      <c r="AP50" s="97"/>
      <c r="AQ50" s="16"/>
      <c r="AR50" s="17"/>
      <c r="AS50" s="18"/>
      <c r="AT50" s="17"/>
      <c r="AU50" s="18"/>
      <c r="AV50" s="17"/>
      <c r="AW50" s="18"/>
      <c r="AX50" s="17"/>
      <c r="AY50" s="18"/>
      <c r="AZ50" s="17"/>
      <c r="BA50" s="18"/>
      <c r="BB50" s="19"/>
      <c r="BC50" s="16"/>
      <c r="BD50" s="17"/>
      <c r="BE50" s="18"/>
      <c r="BF50" s="17"/>
      <c r="BG50" s="18"/>
      <c r="BH50" s="17"/>
      <c r="BI50" s="18"/>
      <c r="BJ50" s="17"/>
      <c r="BK50" s="18"/>
      <c r="BL50" s="17"/>
      <c r="BM50" s="18"/>
      <c r="BN50" s="19"/>
      <c r="BO50" s="98" t="e">
        <f>IF(LEN(CV50)=6,LEFT(CV50),"")</f>
        <v>#VALUE!</v>
      </c>
      <c r="BP50" s="96"/>
      <c r="BQ50" s="96" t="e">
        <f>IF(LEN(CV50)=6,MID(CV50,2,1),IF(LEN(CV50)=5,LEFT(CV50),""))</f>
        <v>#VALUE!</v>
      </c>
      <c r="BR50" s="96"/>
      <c r="BS50" s="96" t="e">
        <f>IF(LEN(CV50)=6,MID(CV50,3,1),IF(LEN(CV50)=5,MID(CV50,2,1),IF(LEN(CV50)=4,LEFT(CV50),"")))</f>
        <v>#VALUE!</v>
      </c>
      <c r="BT50" s="96"/>
      <c r="BU50" s="96" t="e">
        <f>IF(LEN(CV50)=6,MID(CV50,4,1),IF(LEN(CV50)=5,MID(CV50,3,1),IF(LEN(CV50)=4,MID(CV50,2,1),IF(LEN(CV50)=3,LEFT(CV50),""))))</f>
        <v>#VALUE!</v>
      </c>
      <c r="BV50" s="96"/>
      <c r="BW50" s="96" t="e">
        <f>IF(LEN(CV50)=6,MID(CV50,5,1),IF(LEN(CV50)=5,MID(CV50,4,1),IF(LEN(CV50)=4,MID(CV50,3,1),IF(LEN(CV50)=3,MID(CV50,2,1),IF(LEN(CV50)=2,LEFT(CV50),"")))))</f>
        <v>#VALUE!</v>
      </c>
      <c r="BX50" s="96"/>
      <c r="BY50" s="96" t="e">
        <f>RIGHT(CV50)</f>
        <v>#VALUE!</v>
      </c>
      <c r="BZ50" s="97"/>
      <c r="CB50" s="15"/>
      <c r="CH50" s="84" t="e">
        <f>IF(CH42="","",CH43-CH49)</f>
        <v>#VALUE!</v>
      </c>
      <c r="CI50" s="91"/>
      <c r="CJ50" s="91"/>
      <c r="CK50" s="91"/>
      <c r="CL50" s="91"/>
      <c r="CM50" s="91"/>
      <c r="CN50" s="90"/>
      <c r="CO50" s="84">
        <f>IF(CO42="","",CO43-CO49)</f>
        <v>0</v>
      </c>
      <c r="CP50" s="91"/>
      <c r="CQ50" s="91"/>
      <c r="CR50" s="91"/>
      <c r="CS50" s="91"/>
      <c r="CT50" s="91"/>
      <c r="CU50" s="90"/>
      <c r="CV50" s="84" t="e">
        <f>IF(CH42="","",SUM(CH50:CU50))</f>
        <v>#VALUE!</v>
      </c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0"/>
    </row>
    <row r="51" spans="2:115" s="14" customFormat="1" ht="16.5" customHeight="1" x14ac:dyDescent="0.15">
      <c r="B51" s="13"/>
      <c r="D51" s="170"/>
      <c r="E51" s="171"/>
      <c r="F51" s="199"/>
      <c r="G51" s="200"/>
      <c r="H51" s="201"/>
      <c r="I51" s="74" t="s">
        <v>67</v>
      </c>
      <c r="J51" s="75"/>
      <c r="K51" s="75"/>
      <c r="L51" s="75"/>
      <c r="M51" s="75"/>
      <c r="N51" s="75"/>
      <c r="O51" s="75"/>
      <c r="P51" s="75"/>
      <c r="Q51" s="75"/>
      <c r="R51" s="209"/>
      <c r="S51" s="210" t="str">
        <f t="shared" si="18"/>
        <v/>
      </c>
      <c r="T51" s="198"/>
      <c r="U51" s="198" t="str">
        <f t="shared" si="7"/>
        <v/>
      </c>
      <c r="V51" s="198"/>
      <c r="W51" s="198" t="str">
        <f t="shared" si="8"/>
        <v/>
      </c>
      <c r="X51" s="198"/>
      <c r="Y51" s="198" t="str">
        <f t="shared" si="9"/>
        <v/>
      </c>
      <c r="Z51" s="198"/>
      <c r="AA51" s="198" t="str">
        <f t="shared" si="10"/>
        <v/>
      </c>
      <c r="AB51" s="198"/>
      <c r="AC51" s="198" t="str">
        <f t="shared" si="11"/>
        <v/>
      </c>
      <c r="AD51" s="211"/>
      <c r="AE51" s="166" t="str">
        <f t="shared" si="12"/>
        <v/>
      </c>
      <c r="AF51" s="93"/>
      <c r="AG51" s="93" t="str">
        <f t="shared" si="13"/>
        <v/>
      </c>
      <c r="AH51" s="93"/>
      <c r="AI51" s="93" t="str">
        <f t="shared" si="14"/>
        <v/>
      </c>
      <c r="AJ51" s="93"/>
      <c r="AK51" s="93" t="str">
        <f t="shared" si="15"/>
        <v/>
      </c>
      <c r="AL51" s="93"/>
      <c r="AM51" s="93" t="str">
        <f t="shared" si="16"/>
        <v/>
      </c>
      <c r="AN51" s="93"/>
      <c r="AO51" s="93" t="str">
        <f t="shared" si="17"/>
        <v/>
      </c>
      <c r="AP51" s="94"/>
      <c r="AQ51" s="20"/>
      <c r="AR51" s="21"/>
      <c r="AS51" s="22"/>
      <c r="AT51" s="21"/>
      <c r="AU51" s="22"/>
      <c r="AV51" s="21"/>
      <c r="AW51" s="22"/>
      <c r="AX51" s="21"/>
      <c r="AY51" s="22"/>
      <c r="AZ51" s="21"/>
      <c r="BA51" s="22"/>
      <c r="BB51" s="23"/>
      <c r="BC51" s="20"/>
      <c r="BD51" s="21"/>
      <c r="BE51" s="22"/>
      <c r="BF51" s="21"/>
      <c r="BG51" s="22"/>
      <c r="BH51" s="21"/>
      <c r="BI51" s="22"/>
      <c r="BJ51" s="21"/>
      <c r="BK51" s="22"/>
      <c r="BL51" s="21"/>
      <c r="BM51" s="22"/>
      <c r="BN51" s="23"/>
      <c r="BO51" s="166" t="str">
        <f>IF(LEN(CV51)=6,LEFT(CV51),"")</f>
        <v/>
      </c>
      <c r="BP51" s="93"/>
      <c r="BQ51" s="93" t="str">
        <f>IF(LEN(CV51)=6,MID(CV51,2,1),IF(LEN(CV51)=5,LEFT(CV51),""))</f>
        <v/>
      </c>
      <c r="BR51" s="93"/>
      <c r="BS51" s="93" t="str">
        <f>IF(LEN(CV51)=6,MID(CV51,3,1),IF(LEN(CV51)=5,MID(CV51,2,1),IF(LEN(CV51)=4,LEFT(CV51),"")))</f>
        <v/>
      </c>
      <c r="BT51" s="93"/>
      <c r="BU51" s="93" t="str">
        <f>IF(LEN(CV51)=6,MID(CV51,4,1),IF(LEN(CV51)=5,MID(CV51,3,1),IF(LEN(CV51)=4,MID(CV51,2,1),IF(LEN(CV51)=3,LEFT(CV51),""))))</f>
        <v/>
      </c>
      <c r="BV51" s="93"/>
      <c r="BW51" s="93" t="str">
        <f>IF(LEN(CV51)=6,MID(CV51,5,1),IF(LEN(CV51)=5,MID(CV51,4,1),IF(LEN(CV51)=4,MID(CV51,3,1),IF(LEN(CV51)=3,MID(CV51,2,1),IF(LEN(CV51)=2,LEFT(CV51),"")))))</f>
        <v/>
      </c>
      <c r="BX51" s="93"/>
      <c r="BY51" s="93" t="str">
        <f>RIGHT(CV51)</f>
        <v/>
      </c>
      <c r="BZ51" s="94"/>
      <c r="CB51" s="15"/>
      <c r="CH51" s="84"/>
      <c r="CI51" s="91"/>
      <c r="CJ51" s="91"/>
      <c r="CK51" s="91"/>
      <c r="CL51" s="91"/>
      <c r="CM51" s="91"/>
      <c r="CN51" s="90"/>
      <c r="CO51" s="84"/>
      <c r="CP51" s="91"/>
      <c r="CQ51" s="91"/>
      <c r="CR51" s="91"/>
      <c r="CS51" s="91"/>
      <c r="CT51" s="91"/>
      <c r="CU51" s="90"/>
      <c r="CV51" s="84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0"/>
    </row>
    <row r="52" spans="2:115" s="25" customFormat="1" ht="16.5" customHeight="1" thickBot="1" x14ac:dyDescent="0.2">
      <c r="B52" s="24"/>
      <c r="D52" s="170"/>
      <c r="E52" s="171"/>
      <c r="F52" s="202"/>
      <c r="G52" s="203"/>
      <c r="H52" s="204"/>
      <c r="I52" s="207" t="s">
        <v>50</v>
      </c>
      <c r="J52" s="207"/>
      <c r="K52" s="207"/>
      <c r="L52" s="207"/>
      <c r="M52" s="207"/>
      <c r="N52" s="207"/>
      <c r="O52" s="207"/>
      <c r="P52" s="207"/>
      <c r="Q52" s="207"/>
      <c r="R52" s="208"/>
      <c r="S52" s="197" t="str">
        <f t="shared" si="18"/>
        <v/>
      </c>
      <c r="T52" s="189"/>
      <c r="U52" s="189" t="str">
        <f t="shared" si="7"/>
        <v/>
      </c>
      <c r="V52" s="189"/>
      <c r="W52" s="189" t="str">
        <f t="shared" si="8"/>
        <v/>
      </c>
      <c r="X52" s="189"/>
      <c r="Y52" s="189" t="str">
        <f t="shared" si="9"/>
        <v/>
      </c>
      <c r="Z52" s="189"/>
      <c r="AA52" s="189" t="str">
        <f t="shared" si="10"/>
        <v/>
      </c>
      <c r="AB52" s="189"/>
      <c r="AC52" s="189" t="str">
        <f t="shared" si="11"/>
        <v/>
      </c>
      <c r="AD52" s="196"/>
      <c r="AE52" s="197" t="str">
        <f t="shared" si="12"/>
        <v/>
      </c>
      <c r="AF52" s="189"/>
      <c r="AG52" s="189" t="str">
        <f t="shared" si="13"/>
        <v/>
      </c>
      <c r="AH52" s="189"/>
      <c r="AI52" s="189" t="str">
        <f t="shared" si="14"/>
        <v/>
      </c>
      <c r="AJ52" s="189"/>
      <c r="AK52" s="189" t="str">
        <f t="shared" si="15"/>
        <v/>
      </c>
      <c r="AL52" s="189"/>
      <c r="AM52" s="189" t="str">
        <f t="shared" si="16"/>
        <v/>
      </c>
      <c r="AN52" s="189"/>
      <c r="AO52" s="189" t="str">
        <f t="shared" si="17"/>
        <v/>
      </c>
      <c r="AP52" s="196"/>
      <c r="AQ52" s="193"/>
      <c r="AR52" s="191"/>
      <c r="AS52" s="190"/>
      <c r="AT52" s="191"/>
      <c r="AU52" s="190"/>
      <c r="AV52" s="191"/>
      <c r="AW52" s="190"/>
      <c r="AX52" s="191"/>
      <c r="AY52" s="190"/>
      <c r="AZ52" s="191"/>
      <c r="BA52" s="190"/>
      <c r="BB52" s="192"/>
      <c r="BC52" s="193"/>
      <c r="BD52" s="191"/>
      <c r="BE52" s="190"/>
      <c r="BF52" s="191"/>
      <c r="BG52" s="190"/>
      <c r="BH52" s="191"/>
      <c r="BI52" s="190"/>
      <c r="BJ52" s="191"/>
      <c r="BK52" s="190"/>
      <c r="BL52" s="191"/>
      <c r="BM52" s="190"/>
      <c r="BN52" s="192"/>
      <c r="BO52" s="197" t="str">
        <f>IF(LEN(CV52)=6,LEFT(CV52),"")</f>
        <v/>
      </c>
      <c r="BP52" s="189"/>
      <c r="BQ52" s="189" t="str">
        <f>IF(LEN(CV52)=6,MID(CV52,2,1),IF(LEN(CV52)=5,LEFT(CV52),""))</f>
        <v/>
      </c>
      <c r="BR52" s="189"/>
      <c r="BS52" s="189" t="str">
        <f>IF(LEN(CV52)=6,MID(CV52,3,1),IF(LEN(CV52)=5,MID(CV52,2,1),IF(LEN(CV52)=4,LEFT(CV52),"")))</f>
        <v/>
      </c>
      <c r="BT52" s="189"/>
      <c r="BU52" s="189" t="str">
        <f>IF(LEN(CV52)=6,MID(CV52,4,1),IF(LEN(CV52)=5,MID(CV52,3,1),IF(LEN(CV52)=4,MID(CV52,2,1),IF(LEN(CV52)=3,LEFT(CV52),""))))</f>
        <v/>
      </c>
      <c r="BV52" s="189"/>
      <c r="BW52" s="189" t="str">
        <f>IF(LEN(CV52)=6,MID(CV52,5,1),IF(LEN(CV52)=5,MID(CV52,4,1),IF(LEN(CV52)=4,MID(CV52,3,1),IF(LEN(CV52)=3,MID(CV52,2,1),IF(LEN(CV52)=2,LEFT(CV52),"")))))</f>
        <v/>
      </c>
      <c r="BX52" s="189"/>
      <c r="BY52" s="189" t="str">
        <f>RIGHT(CV52)</f>
        <v/>
      </c>
      <c r="BZ52" s="196"/>
      <c r="CB52" s="26"/>
      <c r="CH52" s="84"/>
      <c r="CI52" s="91"/>
      <c r="CJ52" s="91"/>
      <c r="CK52" s="91"/>
      <c r="CL52" s="91"/>
      <c r="CM52" s="91"/>
      <c r="CN52" s="90"/>
      <c r="CO52" s="84"/>
      <c r="CP52" s="91"/>
      <c r="CQ52" s="91"/>
      <c r="CR52" s="91"/>
      <c r="CS52" s="91"/>
      <c r="CT52" s="91"/>
      <c r="CU52" s="90"/>
      <c r="CV52" s="84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0"/>
    </row>
    <row r="53" spans="2:115" s="25" customFormat="1" ht="16.5" customHeight="1" thickTop="1" thickBot="1" x14ac:dyDescent="0.2">
      <c r="B53" s="24"/>
      <c r="D53" s="170"/>
      <c r="E53" s="171"/>
      <c r="F53" s="185" t="s">
        <v>42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7"/>
      <c r="S53" s="188" t="str">
        <f t="shared" si="18"/>
        <v/>
      </c>
      <c r="T53" s="172"/>
      <c r="U53" s="172" t="str">
        <f t="shared" si="7"/>
        <v/>
      </c>
      <c r="V53" s="172"/>
      <c r="W53" s="172" t="str">
        <f t="shared" si="8"/>
        <v/>
      </c>
      <c r="X53" s="172"/>
      <c r="Y53" s="172" t="str">
        <f t="shared" si="9"/>
        <v/>
      </c>
      <c r="Z53" s="172"/>
      <c r="AA53" s="172" t="str">
        <f t="shared" si="10"/>
        <v/>
      </c>
      <c r="AB53" s="172"/>
      <c r="AC53" s="172" t="str">
        <f t="shared" si="11"/>
        <v/>
      </c>
      <c r="AD53" s="173"/>
      <c r="AE53" s="188" t="str">
        <f t="shared" si="12"/>
        <v/>
      </c>
      <c r="AF53" s="172"/>
      <c r="AG53" s="172" t="str">
        <f t="shared" si="13"/>
        <v/>
      </c>
      <c r="AH53" s="172"/>
      <c r="AI53" s="172" t="str">
        <f t="shared" si="14"/>
        <v/>
      </c>
      <c r="AJ53" s="172"/>
      <c r="AK53" s="172" t="str">
        <f t="shared" si="15"/>
        <v/>
      </c>
      <c r="AL53" s="172"/>
      <c r="AM53" s="172" t="str">
        <f t="shared" si="16"/>
        <v/>
      </c>
      <c r="AN53" s="172"/>
      <c r="AO53" s="172" t="str">
        <f t="shared" si="17"/>
        <v/>
      </c>
      <c r="AP53" s="173"/>
      <c r="AQ53" s="194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4"/>
      <c r="BC53" s="195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3"/>
      <c r="BO53" s="98" t="e">
        <f>IF(LEN(CV53)=6,LEFT(CV53),"")</f>
        <v>#VALUE!</v>
      </c>
      <c r="BP53" s="96"/>
      <c r="BQ53" s="96" t="e">
        <f>IF(LEN(CV53)=6,MID(CV53,2,1),IF(LEN(CV53)=5,LEFT(CV53),""))</f>
        <v>#VALUE!</v>
      </c>
      <c r="BR53" s="96"/>
      <c r="BS53" s="96" t="e">
        <f>IF(LEN(CV53)=6,MID(CV53,3,1),IF(LEN(CV53)=5,MID(CV53,2,1),IF(LEN(CV53)=4,LEFT(CV53),"")))</f>
        <v>#VALUE!</v>
      </c>
      <c r="BT53" s="96"/>
      <c r="BU53" s="96" t="e">
        <f>IF(LEN(CV53)=6,MID(CV53,4,1),IF(LEN(CV53)=5,MID(CV53,3,1),IF(LEN(CV53)=4,MID(CV53,2,1),IF(LEN(CV53)=3,LEFT(CV53),""))))</f>
        <v>#VALUE!</v>
      </c>
      <c r="BV53" s="96"/>
      <c r="BW53" s="96" t="e">
        <f>IF(LEN(CV53)=6,MID(CV53,5,1),IF(LEN(CV53)=5,MID(CV53,4,1),IF(LEN(CV53)=4,MID(CV53,3,1),IF(LEN(CV53)=3,MID(CV53,2,1),IF(LEN(CV53)=2,LEFT(CV53),"")))))</f>
        <v>#VALUE!</v>
      </c>
      <c r="BX53" s="96"/>
      <c r="BY53" s="96" t="e">
        <f>RIGHT(CV53)</f>
        <v>#VALUE!</v>
      </c>
      <c r="BZ53" s="97"/>
      <c r="CB53" s="26"/>
      <c r="CH53" s="84"/>
      <c r="CI53" s="91"/>
      <c r="CJ53" s="91"/>
      <c r="CK53" s="91"/>
      <c r="CL53" s="91"/>
      <c r="CM53" s="91"/>
      <c r="CN53" s="90"/>
      <c r="CO53" s="84"/>
      <c r="CP53" s="91"/>
      <c r="CQ53" s="91"/>
      <c r="CR53" s="91"/>
      <c r="CS53" s="91"/>
      <c r="CT53" s="91"/>
      <c r="CU53" s="90"/>
      <c r="CV53" s="84" t="e">
        <f>CV50</f>
        <v>#VALUE!</v>
      </c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0"/>
    </row>
    <row r="54" spans="2:115" s="25" customFormat="1" ht="16.5" customHeight="1" x14ac:dyDescent="0.15">
      <c r="B54" s="24"/>
      <c r="D54" s="27"/>
      <c r="E54" s="27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B54" s="26"/>
    </row>
    <row r="55" spans="2:115" ht="6.75" customHeight="1" x14ac:dyDescent="0.15">
      <c r="B55" s="6"/>
      <c r="CB55" s="5"/>
    </row>
    <row r="56" spans="2:115" ht="16.5" customHeight="1" thickBot="1" x14ac:dyDescent="0.2">
      <c r="B56" s="6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CB56" s="5"/>
    </row>
    <row r="57" spans="2:115" ht="16.5" customHeight="1" thickBot="1" x14ac:dyDescent="0.2">
      <c r="B57" s="6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K57" s="163"/>
      <c r="BL57" s="164"/>
      <c r="BM57" s="164"/>
      <c r="BN57" s="164"/>
      <c r="BO57" s="115" t="s">
        <v>7</v>
      </c>
      <c r="BP57" s="161"/>
      <c r="BQ57" s="161"/>
      <c r="BR57" s="116"/>
      <c r="BS57" s="164"/>
      <c r="BT57" s="164"/>
      <c r="BU57" s="164"/>
      <c r="BV57" s="164"/>
      <c r="BW57" s="161" t="s">
        <v>8</v>
      </c>
      <c r="BX57" s="161"/>
      <c r="BY57" s="161"/>
      <c r="BZ57" s="117"/>
      <c r="CB57" s="5"/>
    </row>
    <row r="58" spans="2:115" ht="9" customHeight="1" x14ac:dyDescent="0.15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30"/>
    </row>
  </sheetData>
  <sheetProtection sheet="1" objects="1" scenarios="1"/>
  <protectedRanges>
    <protectedRange sqref="AQ25:AT30 S42:Z42 BK57:BN57 BS57:BV57 AQ32:AT33" name="範囲2"/>
    <protectedRange sqref="O8:AF8 BH7:BM7 BQ7:BV7 Q10:AJ15 AW9:BZ14 BF15:BZ15 U17:AD17 AD19:AW19 BF19:BG19 BQ19:BZ19 AA20:BZ20 W22:Z22 AC22:AF22 AI22:AL22 AX22:BA22 BD22:BG22 BJ22:BM22 BU22:BX22" name="範囲1"/>
  </protectedRanges>
  <mergeCells count="942">
    <mergeCell ref="CH53:CN53"/>
    <mergeCell ref="CH52:CN52"/>
    <mergeCell ref="CH51:CN51"/>
    <mergeCell ref="CO48:CU48"/>
    <mergeCell ref="CO47:CU47"/>
    <mergeCell ref="CH44:CN44"/>
    <mergeCell ref="CH45:CN45"/>
    <mergeCell ref="CH46:CN46"/>
    <mergeCell ref="CH47:CN47"/>
    <mergeCell ref="CH48:CN48"/>
    <mergeCell ref="CH50:CN50"/>
    <mergeCell ref="CO45:CU45"/>
    <mergeCell ref="CO44:CU44"/>
    <mergeCell ref="CH49:CN49"/>
    <mergeCell ref="CO46:CU46"/>
    <mergeCell ref="CO49:CU49"/>
    <mergeCell ref="CO50:CU50"/>
    <mergeCell ref="CO51:CU51"/>
    <mergeCell ref="CO52:CU52"/>
    <mergeCell ref="CO53:CU53"/>
    <mergeCell ref="CO43:CU43"/>
    <mergeCell ref="CV42:DK42"/>
    <mergeCell ref="CV40:DK40"/>
    <mergeCell ref="CV41:DK41"/>
    <mergeCell ref="CV51:DK51"/>
    <mergeCell ref="CV52:DK52"/>
    <mergeCell ref="CV53:DK53"/>
    <mergeCell ref="CV47:DK47"/>
    <mergeCell ref="CV48:DK48"/>
    <mergeCell ref="CV49:DK49"/>
    <mergeCell ref="CV50:DK50"/>
    <mergeCell ref="CV44:DK44"/>
    <mergeCell ref="CV45:DK45"/>
    <mergeCell ref="CV46:DK46"/>
    <mergeCell ref="DF28:DK28"/>
    <mergeCell ref="CH28:CV28"/>
    <mergeCell ref="CH30:CV30"/>
    <mergeCell ref="CV43:DK43"/>
    <mergeCell ref="CH32:CV32"/>
    <mergeCell ref="CH33:CV33"/>
    <mergeCell ref="DF32:DK32"/>
    <mergeCell ref="DF33:DK33"/>
    <mergeCell ref="DB29:DE29"/>
    <mergeCell ref="CW28:DA28"/>
    <mergeCell ref="CW29:DA29"/>
    <mergeCell ref="CW30:DA30"/>
    <mergeCell ref="CH40:CN40"/>
    <mergeCell ref="CH41:CN41"/>
    <mergeCell ref="CH42:CN42"/>
    <mergeCell ref="CH43:CN43"/>
    <mergeCell ref="CO40:CU40"/>
    <mergeCell ref="CO41:CU41"/>
    <mergeCell ref="CO42:CU42"/>
    <mergeCell ref="CW32:DA32"/>
    <mergeCell ref="CH35:CV35"/>
    <mergeCell ref="CW35:DA35"/>
    <mergeCell ref="DB35:DE35"/>
    <mergeCell ref="DF35:DK35"/>
    <mergeCell ref="AO22:AT22"/>
    <mergeCell ref="AX22:AY22"/>
    <mergeCell ref="AZ22:BA22"/>
    <mergeCell ref="AW25:AX25"/>
    <mergeCell ref="AU22:AW22"/>
    <mergeCell ref="BY22:BZ22"/>
    <mergeCell ref="BJ22:BK22"/>
    <mergeCell ref="BL22:BM22"/>
    <mergeCell ref="BU22:BV22"/>
    <mergeCell ref="BW22:BX22"/>
    <mergeCell ref="BB22:BC22"/>
    <mergeCell ref="BD22:BE22"/>
    <mergeCell ref="BE25:BQ25"/>
    <mergeCell ref="BR25:BS25"/>
    <mergeCell ref="BN22:BO22"/>
    <mergeCell ref="AU25:AV25"/>
    <mergeCell ref="BT25:BZ25"/>
    <mergeCell ref="BC25:BD25"/>
    <mergeCell ref="AG10:AH11"/>
    <mergeCell ref="CH29:CV29"/>
    <mergeCell ref="AD19:AE19"/>
    <mergeCell ref="AC25:AD25"/>
    <mergeCell ref="BH19:BP19"/>
    <mergeCell ref="AF19:AG19"/>
    <mergeCell ref="AE26:AF26"/>
    <mergeCell ref="AG26:AH26"/>
    <mergeCell ref="BC26:BD26"/>
    <mergeCell ref="BE26:BZ26"/>
    <mergeCell ref="AG27:AH27"/>
    <mergeCell ref="AI27:AJ27"/>
    <mergeCell ref="AK27:AL27"/>
    <mergeCell ref="AY26:AZ26"/>
    <mergeCell ref="BA26:BB26"/>
    <mergeCell ref="AN9:AV10"/>
    <mergeCell ref="AW9:AY10"/>
    <mergeCell ref="AZ9:BB10"/>
    <mergeCell ref="BR9:BT10"/>
    <mergeCell ref="BU9:BW10"/>
    <mergeCell ref="BX9:BZ10"/>
    <mergeCell ref="AN11:AV15"/>
    <mergeCell ref="CH17:DE17"/>
    <mergeCell ref="CH25:CV25"/>
    <mergeCell ref="Q10:R11"/>
    <mergeCell ref="S10:T11"/>
    <mergeCell ref="BW7:BZ7"/>
    <mergeCell ref="BQ7:BS7"/>
    <mergeCell ref="D7:N7"/>
    <mergeCell ref="O7:Q7"/>
    <mergeCell ref="D8:N8"/>
    <mergeCell ref="D10:P11"/>
    <mergeCell ref="O8:Q8"/>
    <mergeCell ref="AA8:AC8"/>
    <mergeCell ref="AD8:AF8"/>
    <mergeCell ref="AL9:AM15"/>
    <mergeCell ref="R7:T7"/>
    <mergeCell ref="U7:W7"/>
    <mergeCell ref="X7:Z7"/>
    <mergeCell ref="AA7:AC7"/>
    <mergeCell ref="D15:P15"/>
    <mergeCell ref="AW15:BE15"/>
    <mergeCell ref="BF15:BZ15"/>
    <mergeCell ref="W10:X11"/>
    <mergeCell ref="Y10:Z11"/>
    <mergeCell ref="AA10:AB11"/>
    <mergeCell ref="AC10:AD11"/>
    <mergeCell ref="AE10:AF11"/>
    <mergeCell ref="B3:CB3"/>
    <mergeCell ref="B4:CB5"/>
    <mergeCell ref="AD7:AF7"/>
    <mergeCell ref="BC7:BG7"/>
    <mergeCell ref="BK7:BM7"/>
    <mergeCell ref="BT7:BV7"/>
    <mergeCell ref="BH7:BJ7"/>
    <mergeCell ref="BN7:BP7"/>
    <mergeCell ref="BC9:BE10"/>
    <mergeCell ref="BF9:BH10"/>
    <mergeCell ref="BI9:BK10"/>
    <mergeCell ref="BL9:BN10"/>
    <mergeCell ref="BO9:BQ10"/>
    <mergeCell ref="AI10:AJ11"/>
    <mergeCell ref="U10:V11"/>
    <mergeCell ref="AW11:BZ14"/>
    <mergeCell ref="D12:P12"/>
    <mergeCell ref="D13:P13"/>
    <mergeCell ref="D14:P14"/>
    <mergeCell ref="Q12:AJ13"/>
    <mergeCell ref="U8:W8"/>
    <mergeCell ref="X8:Z8"/>
    <mergeCell ref="Q14:AJ15"/>
    <mergeCell ref="R8:T8"/>
    <mergeCell ref="U17:V17"/>
    <mergeCell ref="W17:X17"/>
    <mergeCell ref="Y17:Z17"/>
    <mergeCell ref="AA17:AB17"/>
    <mergeCell ref="D17:T17"/>
    <mergeCell ref="AC17:AD17"/>
    <mergeCell ref="D19:Q20"/>
    <mergeCell ref="R20:Z20"/>
    <mergeCell ref="AA20:BZ20"/>
    <mergeCell ref="AH19:AI19"/>
    <mergeCell ref="AJ19:AK19"/>
    <mergeCell ref="AL19:AM19"/>
    <mergeCell ref="AN19:AO19"/>
    <mergeCell ref="AP19:AQ19"/>
    <mergeCell ref="AR19:AS19"/>
    <mergeCell ref="AT19:AU19"/>
    <mergeCell ref="R19:AC19"/>
    <mergeCell ref="BQ19:BR19"/>
    <mergeCell ref="BS19:BT19"/>
    <mergeCell ref="BU19:BV19"/>
    <mergeCell ref="BW19:BX19"/>
    <mergeCell ref="AV19:AW19"/>
    <mergeCell ref="AX19:BE19"/>
    <mergeCell ref="BF19:BG19"/>
    <mergeCell ref="BY19:BZ19"/>
    <mergeCell ref="D24:E37"/>
    <mergeCell ref="AI24:AP24"/>
    <mergeCell ref="AQ24:AT24"/>
    <mergeCell ref="AU24:BD24"/>
    <mergeCell ref="BE24:BZ24"/>
    <mergeCell ref="W25:X25"/>
    <mergeCell ref="Y25:Z25"/>
    <mergeCell ref="AA25:AB25"/>
    <mergeCell ref="AI26:AJ26"/>
    <mergeCell ref="F24:V24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W26:X26"/>
    <mergeCell ref="Y26:Z26"/>
    <mergeCell ref="AA26:AB26"/>
    <mergeCell ref="AC26:AD26"/>
    <mergeCell ref="W27:X27"/>
    <mergeCell ref="AY27:AZ27"/>
    <mergeCell ref="AK28:AL28"/>
    <mergeCell ref="AM28:AN28"/>
    <mergeCell ref="AA28:AB28"/>
    <mergeCell ref="AC28:AD28"/>
    <mergeCell ref="AE28:AF28"/>
    <mergeCell ref="AQ28:AR28"/>
    <mergeCell ref="Y27:Z27"/>
    <mergeCell ref="AQ26:AR26"/>
    <mergeCell ref="AS26:AT26"/>
    <mergeCell ref="AU26:AV26"/>
    <mergeCell ref="AA27:AB27"/>
    <mergeCell ref="AC27:AD27"/>
    <mergeCell ref="AE27:AF27"/>
    <mergeCell ref="AW26:AX26"/>
    <mergeCell ref="AU27:AV27"/>
    <mergeCell ref="AK26:AL26"/>
    <mergeCell ref="AM26:AN26"/>
    <mergeCell ref="AO26:AP26"/>
    <mergeCell ref="W30:X30"/>
    <mergeCell ref="Y30:Z30"/>
    <mergeCell ref="BE27:BZ27"/>
    <mergeCell ref="AO28:AP28"/>
    <mergeCell ref="AU28:AV28"/>
    <mergeCell ref="AW28:AX28"/>
    <mergeCell ref="AS27:AT27"/>
    <mergeCell ref="AY28:AZ28"/>
    <mergeCell ref="BA28:BB28"/>
    <mergeCell ref="BC28:BD28"/>
    <mergeCell ref="BA27:BB27"/>
    <mergeCell ref="AS28:AT28"/>
    <mergeCell ref="BE28:BQ28"/>
    <mergeCell ref="BR28:BS28"/>
    <mergeCell ref="BT28:BZ28"/>
    <mergeCell ref="W28:X28"/>
    <mergeCell ref="Y28:Z28"/>
    <mergeCell ref="AG28:AH28"/>
    <mergeCell ref="AI28:AJ28"/>
    <mergeCell ref="BC27:BD27"/>
    <mergeCell ref="AM27:AN27"/>
    <mergeCell ref="AO27:AP27"/>
    <mergeCell ref="AQ27:AR27"/>
    <mergeCell ref="AW27:AX27"/>
    <mergeCell ref="W29:X29"/>
    <mergeCell ref="Y29:Z29"/>
    <mergeCell ref="AK29:AL29"/>
    <mergeCell ref="AM29:AN29"/>
    <mergeCell ref="AW29:AX29"/>
    <mergeCell ref="AY29:AZ29"/>
    <mergeCell ref="BA29:BB29"/>
    <mergeCell ref="AA29:AB29"/>
    <mergeCell ref="AC29:AD29"/>
    <mergeCell ref="AE29:AF29"/>
    <mergeCell ref="AG29:AH29"/>
    <mergeCell ref="AI29:AJ29"/>
    <mergeCell ref="AO29:AP29"/>
    <mergeCell ref="AQ29:AR29"/>
    <mergeCell ref="AU29:AV29"/>
    <mergeCell ref="AC31:AD31"/>
    <mergeCell ref="AE31:AF31"/>
    <mergeCell ref="AI31:AJ31"/>
    <mergeCell ref="AS31:AT31"/>
    <mergeCell ref="BE29:BZ29"/>
    <mergeCell ref="AO30:AP30"/>
    <mergeCell ref="AU30:AV30"/>
    <mergeCell ref="AW30:AX30"/>
    <mergeCell ref="AS29:AT29"/>
    <mergeCell ref="AY30:AZ30"/>
    <mergeCell ref="BA30:BB30"/>
    <mergeCell ref="BC30:BD30"/>
    <mergeCell ref="AK30:AL30"/>
    <mergeCell ref="AM30:AN30"/>
    <mergeCell ref="BC29:BD29"/>
    <mergeCell ref="BE30:BZ30"/>
    <mergeCell ref="AQ30:AR30"/>
    <mergeCell ref="AS30:AT30"/>
    <mergeCell ref="AA30:AB30"/>
    <mergeCell ref="AC30:AD30"/>
    <mergeCell ref="AE30:AF30"/>
    <mergeCell ref="AG30:AH30"/>
    <mergeCell ref="AI30:AJ30"/>
    <mergeCell ref="F32:G32"/>
    <mergeCell ref="BC31:BD31"/>
    <mergeCell ref="W32:X32"/>
    <mergeCell ref="Y32:Z32"/>
    <mergeCell ref="AG32:AH32"/>
    <mergeCell ref="AI32:AJ32"/>
    <mergeCell ref="AK32:AL32"/>
    <mergeCell ref="AM32:AN32"/>
    <mergeCell ref="AO32:AP32"/>
    <mergeCell ref="AU32:AV32"/>
    <mergeCell ref="BC32:BD32"/>
    <mergeCell ref="AW32:AX32"/>
    <mergeCell ref="AA32:AB32"/>
    <mergeCell ref="AC32:AD32"/>
    <mergeCell ref="AE32:AF32"/>
    <mergeCell ref="AQ32:AR32"/>
    <mergeCell ref="AS32:AT32"/>
    <mergeCell ref="BA32:BB32"/>
    <mergeCell ref="AY32:AZ32"/>
    <mergeCell ref="AW36:AX36"/>
    <mergeCell ref="AW35:AX35"/>
    <mergeCell ref="AY35:AZ35"/>
    <mergeCell ref="BA35:BB35"/>
    <mergeCell ref="AO36:AP36"/>
    <mergeCell ref="AU36:AV36"/>
    <mergeCell ref="AQ36:AR36"/>
    <mergeCell ref="AS36:AT36"/>
    <mergeCell ref="W35:X35"/>
    <mergeCell ref="Y35:Z35"/>
    <mergeCell ref="BC35:BD35"/>
    <mergeCell ref="AA35:AB35"/>
    <mergeCell ref="AC35:AD35"/>
    <mergeCell ref="AE35:AF35"/>
    <mergeCell ref="AG34:AH34"/>
    <mergeCell ref="F31:G31"/>
    <mergeCell ref="H31:V31"/>
    <mergeCell ref="AY31:AZ31"/>
    <mergeCell ref="BA31:BB31"/>
    <mergeCell ref="AA31:AB31"/>
    <mergeCell ref="F34:G34"/>
    <mergeCell ref="H34:V34"/>
    <mergeCell ref="F35:G35"/>
    <mergeCell ref="H35:V35"/>
    <mergeCell ref="W34:X34"/>
    <mergeCell ref="Y34:Z34"/>
    <mergeCell ref="AI34:AJ34"/>
    <mergeCell ref="W31:X31"/>
    <mergeCell ref="Y31:Z31"/>
    <mergeCell ref="AK31:AL31"/>
    <mergeCell ref="AM31:AN31"/>
    <mergeCell ref="AO31:AP31"/>
    <mergeCell ref="AQ31:AR31"/>
    <mergeCell ref="AG31:AH31"/>
    <mergeCell ref="AA34:AB34"/>
    <mergeCell ref="AC34:AD34"/>
    <mergeCell ref="AE34:AF34"/>
    <mergeCell ref="AO34:AP34"/>
    <mergeCell ref="AK35:AL35"/>
    <mergeCell ref="AM35:AN35"/>
    <mergeCell ref="AY34:AZ34"/>
    <mergeCell ref="BA34:BB34"/>
    <mergeCell ref="AQ34:AR34"/>
    <mergeCell ref="AS34:AT34"/>
    <mergeCell ref="AO35:AP35"/>
    <mergeCell ref="AQ35:AR35"/>
    <mergeCell ref="AS35:AT35"/>
    <mergeCell ref="AU35:AV35"/>
    <mergeCell ref="AG35:AH35"/>
    <mergeCell ref="AI35:AJ35"/>
    <mergeCell ref="BC37:BD37"/>
    <mergeCell ref="BE37:BZ37"/>
    <mergeCell ref="AY36:AZ36"/>
    <mergeCell ref="BA36:BB36"/>
    <mergeCell ref="BE36:BZ36"/>
    <mergeCell ref="AO37:AP37"/>
    <mergeCell ref="AQ37:AR37"/>
    <mergeCell ref="F36:V36"/>
    <mergeCell ref="AA36:AB36"/>
    <mergeCell ref="AC36:AD36"/>
    <mergeCell ref="AE36:AF36"/>
    <mergeCell ref="W36:X36"/>
    <mergeCell ref="Y36:Z36"/>
    <mergeCell ref="F37:V37"/>
    <mergeCell ref="AA37:AB37"/>
    <mergeCell ref="AC37:AD37"/>
    <mergeCell ref="AE37:AF37"/>
    <mergeCell ref="W37:X37"/>
    <mergeCell ref="Y37:Z37"/>
    <mergeCell ref="BC36:BD36"/>
    <mergeCell ref="AG36:AH36"/>
    <mergeCell ref="AI36:AJ36"/>
    <mergeCell ref="AK36:AL36"/>
    <mergeCell ref="AM36:AN36"/>
    <mergeCell ref="AE41:AF41"/>
    <mergeCell ref="AG41:AH41"/>
    <mergeCell ref="AI41:AJ41"/>
    <mergeCell ref="AM37:AN37"/>
    <mergeCell ref="AG37:AH37"/>
    <mergeCell ref="AI37:AJ37"/>
    <mergeCell ref="AU40:BB40"/>
    <mergeCell ref="AU37:AV37"/>
    <mergeCell ref="AW37:AX37"/>
    <mergeCell ref="AK37:AL37"/>
    <mergeCell ref="AS37:AT37"/>
    <mergeCell ref="AY37:AZ37"/>
    <mergeCell ref="BA37:BB37"/>
    <mergeCell ref="AK41:AL41"/>
    <mergeCell ref="AU41:AV41"/>
    <mergeCell ref="AW41:AX41"/>
    <mergeCell ref="AY41:AZ41"/>
    <mergeCell ref="BA41:BB41"/>
    <mergeCell ref="AM41:AN41"/>
    <mergeCell ref="AO41:AP41"/>
    <mergeCell ref="AQ41:AR41"/>
    <mergeCell ref="AS41:AT41"/>
    <mergeCell ref="F43:R43"/>
    <mergeCell ref="S43:T43"/>
    <mergeCell ref="U43:V43"/>
    <mergeCell ref="W39:AD39"/>
    <mergeCell ref="F41:R41"/>
    <mergeCell ref="S41:T41"/>
    <mergeCell ref="U41:V41"/>
    <mergeCell ref="W41:X41"/>
    <mergeCell ref="F42:R42"/>
    <mergeCell ref="S42:T42"/>
    <mergeCell ref="Y41:Z41"/>
    <mergeCell ref="AA41:AB41"/>
    <mergeCell ref="AC41:AD41"/>
    <mergeCell ref="AC43:AD43"/>
    <mergeCell ref="BO39:BZ40"/>
    <mergeCell ref="F40:R40"/>
    <mergeCell ref="S40:T40"/>
    <mergeCell ref="U40:V40"/>
    <mergeCell ref="W40:AD40"/>
    <mergeCell ref="AE40:AF40"/>
    <mergeCell ref="AG40:AH40"/>
    <mergeCell ref="AI40:AP40"/>
    <mergeCell ref="AQ40:AR40"/>
    <mergeCell ref="AS40:AT40"/>
    <mergeCell ref="BC40:BD40"/>
    <mergeCell ref="BE40:BF40"/>
    <mergeCell ref="BG40:BN40"/>
    <mergeCell ref="BG39:BN39"/>
    <mergeCell ref="F39:R39"/>
    <mergeCell ref="S39:T39"/>
    <mergeCell ref="U39:V39"/>
    <mergeCell ref="AE39:AF39"/>
    <mergeCell ref="AQ39:AR39"/>
    <mergeCell ref="AS39:BB39"/>
    <mergeCell ref="BC39:BD39"/>
    <mergeCell ref="BE39:BF39"/>
    <mergeCell ref="BW41:BX41"/>
    <mergeCell ref="BY41:BZ41"/>
    <mergeCell ref="BK41:BL41"/>
    <mergeCell ref="BM41:BN41"/>
    <mergeCell ref="BO41:BP41"/>
    <mergeCell ref="BQ41:BR41"/>
    <mergeCell ref="U42:V42"/>
    <mergeCell ref="W42:X42"/>
    <mergeCell ref="Y42:Z42"/>
    <mergeCell ref="AA42:AD42"/>
    <mergeCell ref="BS41:BT41"/>
    <mergeCell ref="BU41:BV41"/>
    <mergeCell ref="BC41:BD41"/>
    <mergeCell ref="BE41:BF41"/>
    <mergeCell ref="BG41:BH41"/>
    <mergeCell ref="BI41:BJ41"/>
    <mergeCell ref="AE42:AF42"/>
    <mergeCell ref="AG42:AH42"/>
    <mergeCell ref="AW42:AX42"/>
    <mergeCell ref="AY42:BB42"/>
    <mergeCell ref="AI42:AJ42"/>
    <mergeCell ref="AK42:AL42"/>
    <mergeCell ref="AM42:AP42"/>
    <mergeCell ref="AQ42:AR42"/>
    <mergeCell ref="AS42:AT42"/>
    <mergeCell ref="AU42:AV42"/>
    <mergeCell ref="BY42:BZ42"/>
    <mergeCell ref="BK42:BN42"/>
    <mergeCell ref="BO42:BP42"/>
    <mergeCell ref="BQ42:BR42"/>
    <mergeCell ref="BS42:BT42"/>
    <mergeCell ref="BU42:BV42"/>
    <mergeCell ref="BW42:BX42"/>
    <mergeCell ref="BC42:BD42"/>
    <mergeCell ref="BE42:BF42"/>
    <mergeCell ref="BG42:BH42"/>
    <mergeCell ref="BI42:BJ42"/>
    <mergeCell ref="AE43:AF43"/>
    <mergeCell ref="AG43:AH43"/>
    <mergeCell ref="AI43:AJ43"/>
    <mergeCell ref="AK43:AL43"/>
    <mergeCell ref="AM43:AN43"/>
    <mergeCell ref="S45:T45"/>
    <mergeCell ref="U45:V45"/>
    <mergeCell ref="BM43:BN43"/>
    <mergeCell ref="AG44:AH44"/>
    <mergeCell ref="AI44:AJ44"/>
    <mergeCell ref="AK44:AL44"/>
    <mergeCell ref="W44:X44"/>
    <mergeCell ref="Y44:Z44"/>
    <mergeCell ref="AA44:AB44"/>
    <mergeCell ref="AC44:AD44"/>
    <mergeCell ref="AU44:AV44"/>
    <mergeCell ref="AW44:AX44"/>
    <mergeCell ref="AY44:AZ44"/>
    <mergeCell ref="BA44:BB44"/>
    <mergeCell ref="AM44:AN44"/>
    <mergeCell ref="AO44:AP44"/>
    <mergeCell ref="AQ44:AR44"/>
    <mergeCell ref="AS44:AT44"/>
    <mergeCell ref="AU45:AV45"/>
    <mergeCell ref="BO43:BP43"/>
    <mergeCell ref="BE43:BF43"/>
    <mergeCell ref="BG43:BH43"/>
    <mergeCell ref="BI43:BJ43"/>
    <mergeCell ref="BK43:BL43"/>
    <mergeCell ref="AW43:AX43"/>
    <mergeCell ref="AY43:AZ43"/>
    <mergeCell ref="BY43:BZ43"/>
    <mergeCell ref="S44:T44"/>
    <mergeCell ref="U44:V44"/>
    <mergeCell ref="BQ43:BR43"/>
    <mergeCell ref="BS43:BT43"/>
    <mergeCell ref="BA43:BB43"/>
    <mergeCell ref="BC43:BD43"/>
    <mergeCell ref="AO43:AP43"/>
    <mergeCell ref="AQ43:AR43"/>
    <mergeCell ref="AS43:AT43"/>
    <mergeCell ref="BU43:BV43"/>
    <mergeCell ref="BW43:BX43"/>
    <mergeCell ref="AU43:AV43"/>
    <mergeCell ref="W43:X43"/>
    <mergeCell ref="Y43:Z43"/>
    <mergeCell ref="AA43:AB43"/>
    <mergeCell ref="AE44:AF44"/>
    <mergeCell ref="BW44:BX44"/>
    <mergeCell ref="BY44:BZ44"/>
    <mergeCell ref="BK44:BL44"/>
    <mergeCell ref="BM44:BN44"/>
    <mergeCell ref="BO44:BP44"/>
    <mergeCell ref="BQ44:BR44"/>
    <mergeCell ref="W45:X45"/>
    <mergeCell ref="Y45:Z45"/>
    <mergeCell ref="AA45:AB45"/>
    <mergeCell ref="AC45:AD45"/>
    <mergeCell ref="BS44:BT44"/>
    <mergeCell ref="BU44:BV44"/>
    <mergeCell ref="BC44:BD44"/>
    <mergeCell ref="BE44:BF44"/>
    <mergeCell ref="BG44:BH44"/>
    <mergeCell ref="BI44:BJ44"/>
    <mergeCell ref="AY45:AZ45"/>
    <mergeCell ref="BA45:BB45"/>
    <mergeCell ref="AM45:AN45"/>
    <mergeCell ref="AO45:AP45"/>
    <mergeCell ref="AQ45:AR45"/>
    <mergeCell ref="AS45:AT45"/>
    <mergeCell ref="BW45:BX45"/>
    <mergeCell ref="BY45:BZ45"/>
    <mergeCell ref="AW45:AX45"/>
    <mergeCell ref="AE45:AF45"/>
    <mergeCell ref="AG45:AH45"/>
    <mergeCell ref="AI45:AJ45"/>
    <mergeCell ref="AK45:AL45"/>
    <mergeCell ref="AG46:AH46"/>
    <mergeCell ref="AI46:AJ46"/>
    <mergeCell ref="AK46:AL46"/>
    <mergeCell ref="AM46:AN46"/>
    <mergeCell ref="AE46:AF46"/>
    <mergeCell ref="AW46:AX46"/>
    <mergeCell ref="BY46:BZ46"/>
    <mergeCell ref="F47:R47"/>
    <mergeCell ref="S47:T47"/>
    <mergeCell ref="U47:V47"/>
    <mergeCell ref="W47:X47"/>
    <mergeCell ref="Y47:Z47"/>
    <mergeCell ref="AA47:AB47"/>
    <mergeCell ref="AC47:AD47"/>
    <mergeCell ref="BM46:BN46"/>
    <mergeCell ref="BO46:BP46"/>
    <mergeCell ref="BU46:BV46"/>
    <mergeCell ref="BW46:BX46"/>
    <mergeCell ref="BQ46:BR46"/>
    <mergeCell ref="BS46:BT46"/>
    <mergeCell ref="BE46:BF46"/>
    <mergeCell ref="BG46:BH46"/>
    <mergeCell ref="BI46:BJ46"/>
    <mergeCell ref="F46:R46"/>
    <mergeCell ref="S46:T46"/>
    <mergeCell ref="U46:V46"/>
    <mergeCell ref="W46:X46"/>
    <mergeCell ref="Y46:Z46"/>
    <mergeCell ref="AA46:AB46"/>
    <mergeCell ref="AC46:AD46"/>
    <mergeCell ref="BK46:BL46"/>
    <mergeCell ref="AM47:AN47"/>
    <mergeCell ref="AO47:AP47"/>
    <mergeCell ref="AQ47:AR47"/>
    <mergeCell ref="AS47:AT47"/>
    <mergeCell ref="AE47:AF47"/>
    <mergeCell ref="AG47:AH47"/>
    <mergeCell ref="AI47:AJ47"/>
    <mergeCell ref="AK47:AL47"/>
    <mergeCell ref="BK47:BL47"/>
    <mergeCell ref="AY46:AZ46"/>
    <mergeCell ref="BA46:BB46"/>
    <mergeCell ref="BC46:BD46"/>
    <mergeCell ref="AO46:AP46"/>
    <mergeCell ref="AQ46:AR46"/>
    <mergeCell ref="AS46:AT46"/>
    <mergeCell ref="AU46:AV46"/>
    <mergeCell ref="BO47:BP47"/>
    <mergeCell ref="BQ47:BR47"/>
    <mergeCell ref="AU47:AV47"/>
    <mergeCell ref="AW47:AX47"/>
    <mergeCell ref="AY47:AZ47"/>
    <mergeCell ref="BA47:BB47"/>
    <mergeCell ref="F48:R48"/>
    <mergeCell ref="S48:T48"/>
    <mergeCell ref="U48:V48"/>
    <mergeCell ref="W48:X48"/>
    <mergeCell ref="Y48:Z48"/>
    <mergeCell ref="AA48:AB48"/>
    <mergeCell ref="AC48:AD48"/>
    <mergeCell ref="AE48:AF48"/>
    <mergeCell ref="BG47:BH47"/>
    <mergeCell ref="BI47:BJ47"/>
    <mergeCell ref="BE48:BF48"/>
    <mergeCell ref="AG48:AH48"/>
    <mergeCell ref="AI48:AJ48"/>
    <mergeCell ref="AK48:AL48"/>
    <mergeCell ref="AM48:AN48"/>
    <mergeCell ref="AW48:AX48"/>
    <mergeCell ref="AY48:AZ48"/>
    <mergeCell ref="BA48:BB48"/>
    <mergeCell ref="BC48:BD48"/>
    <mergeCell ref="AO48:AP48"/>
    <mergeCell ref="AQ48:AR48"/>
    <mergeCell ref="AS48:AT48"/>
    <mergeCell ref="AU48:AV48"/>
    <mergeCell ref="F50:H52"/>
    <mergeCell ref="I50:R50"/>
    <mergeCell ref="I52:R52"/>
    <mergeCell ref="Y52:Z52"/>
    <mergeCell ref="S52:T52"/>
    <mergeCell ref="U52:V52"/>
    <mergeCell ref="W52:X52"/>
    <mergeCell ref="Y50:Z50"/>
    <mergeCell ref="Y51:Z51"/>
    <mergeCell ref="I51:R51"/>
    <mergeCell ref="S50:T50"/>
    <mergeCell ref="S51:T51"/>
    <mergeCell ref="AA52:AB52"/>
    <mergeCell ref="AC52:AD52"/>
    <mergeCell ref="AE52:AF52"/>
    <mergeCell ref="AG52:AH52"/>
    <mergeCell ref="AQ52:AR52"/>
    <mergeCell ref="AS52:AT52"/>
    <mergeCell ref="AC51:AD51"/>
    <mergeCell ref="AA50:AB50"/>
    <mergeCell ref="U50:V50"/>
    <mergeCell ref="W50:X50"/>
    <mergeCell ref="U51:V51"/>
    <mergeCell ref="W51:X51"/>
    <mergeCell ref="AC50:AD50"/>
    <mergeCell ref="AA51:AB51"/>
    <mergeCell ref="BW52:BX52"/>
    <mergeCell ref="AM51:AN51"/>
    <mergeCell ref="AO51:AP51"/>
    <mergeCell ref="BU51:BV51"/>
    <mergeCell ref="BW51:BX51"/>
    <mergeCell ref="BY52:BZ52"/>
    <mergeCell ref="BI52:BJ52"/>
    <mergeCell ref="BK52:BL52"/>
    <mergeCell ref="AI52:AJ52"/>
    <mergeCell ref="AK52:AL52"/>
    <mergeCell ref="AM52:AN52"/>
    <mergeCell ref="AO52:AP52"/>
    <mergeCell ref="BQ52:BR52"/>
    <mergeCell ref="AU52:AV52"/>
    <mergeCell ref="BM52:BN52"/>
    <mergeCell ref="BO52:BP52"/>
    <mergeCell ref="BG52:BH52"/>
    <mergeCell ref="BE52:BF52"/>
    <mergeCell ref="F53:R53"/>
    <mergeCell ref="S53:T53"/>
    <mergeCell ref="U53:V53"/>
    <mergeCell ref="W53:X53"/>
    <mergeCell ref="BS52:BT52"/>
    <mergeCell ref="BU52:BV52"/>
    <mergeCell ref="AW52:AX52"/>
    <mergeCell ref="AY52:AZ52"/>
    <mergeCell ref="BA52:BB52"/>
    <mergeCell ref="BC52:BD52"/>
    <mergeCell ref="Y53:Z53"/>
    <mergeCell ref="AQ53:AR53"/>
    <mergeCell ref="AS53:AT53"/>
    <mergeCell ref="AU53:AV53"/>
    <mergeCell ref="AA53:AB53"/>
    <mergeCell ref="AM53:AN53"/>
    <mergeCell ref="BC53:BD53"/>
    <mergeCell ref="BE53:BF53"/>
    <mergeCell ref="BG53:BH53"/>
    <mergeCell ref="AY53:AZ53"/>
    <mergeCell ref="AC53:AD53"/>
    <mergeCell ref="AE53:AF53"/>
    <mergeCell ref="AG53:AH53"/>
    <mergeCell ref="AI53:AJ53"/>
    <mergeCell ref="AW53:AX53"/>
    <mergeCell ref="AG54:AH54"/>
    <mergeCell ref="BQ53:BR53"/>
    <mergeCell ref="BS53:BT53"/>
    <mergeCell ref="BU53:BV53"/>
    <mergeCell ref="BW53:BX53"/>
    <mergeCell ref="BI53:BJ53"/>
    <mergeCell ref="BK53:BL53"/>
    <mergeCell ref="BM53:BN53"/>
    <mergeCell ref="BO53:BP53"/>
    <mergeCell ref="BA53:BB53"/>
    <mergeCell ref="BC54:BD54"/>
    <mergeCell ref="BY53:BZ53"/>
    <mergeCell ref="F54:R54"/>
    <mergeCell ref="S54:T54"/>
    <mergeCell ref="U54:V54"/>
    <mergeCell ref="W54:X54"/>
    <mergeCell ref="Y54:Z54"/>
    <mergeCell ref="AA54:AB54"/>
    <mergeCell ref="AC54:AD54"/>
    <mergeCell ref="AE54:AF54"/>
    <mergeCell ref="AM54:AN54"/>
    <mergeCell ref="AO54:AP54"/>
    <mergeCell ref="AQ54:AR54"/>
    <mergeCell ref="AW54:AX54"/>
    <mergeCell ref="AY54:AZ54"/>
    <mergeCell ref="BA54:BB54"/>
    <mergeCell ref="BU54:BV54"/>
    <mergeCell ref="BG54:BH54"/>
    <mergeCell ref="BI54:BJ54"/>
    <mergeCell ref="BK54:BL54"/>
    <mergeCell ref="BM54:BN54"/>
    <mergeCell ref="BE54:BF54"/>
    <mergeCell ref="BW54:BX54"/>
    <mergeCell ref="BY54:BZ54"/>
    <mergeCell ref="AK53:AL53"/>
    <mergeCell ref="BU57:BV57"/>
    <mergeCell ref="AP57:AQ57"/>
    <mergeCell ref="X57:Y57"/>
    <mergeCell ref="AL57:AM57"/>
    <mergeCell ref="AN57:AO57"/>
    <mergeCell ref="Z57:AA57"/>
    <mergeCell ref="AB57:AC57"/>
    <mergeCell ref="AD57:AE57"/>
    <mergeCell ref="AJ57:AK57"/>
    <mergeCell ref="D39:E53"/>
    <mergeCell ref="BO57:BR57"/>
    <mergeCell ref="BS57:BT57"/>
    <mergeCell ref="BO54:BP54"/>
    <mergeCell ref="BQ54:BR54"/>
    <mergeCell ref="BS54:BT54"/>
    <mergeCell ref="AI54:AJ54"/>
    <mergeCell ref="AO53:AP53"/>
    <mergeCell ref="AK54:AL54"/>
    <mergeCell ref="BO51:BP51"/>
    <mergeCell ref="BQ51:BR51"/>
    <mergeCell ref="BS51:BT51"/>
    <mergeCell ref="F44:R44"/>
    <mergeCell ref="F45:R45"/>
    <mergeCell ref="BC45:BD45"/>
    <mergeCell ref="BE45:BF45"/>
    <mergeCell ref="D56:U57"/>
    <mergeCell ref="V56:AC56"/>
    <mergeCell ref="AD56:AG56"/>
    <mergeCell ref="AH56:AQ56"/>
    <mergeCell ref="AR56:BA56"/>
    <mergeCell ref="V57:W57"/>
    <mergeCell ref="AV57:AW57"/>
    <mergeCell ref="AH57:AI57"/>
    <mergeCell ref="BW57:BZ57"/>
    <mergeCell ref="AX57:AY57"/>
    <mergeCell ref="AZ57:BA57"/>
    <mergeCell ref="BK57:BL57"/>
    <mergeCell ref="BM57:BN57"/>
    <mergeCell ref="H27:V27"/>
    <mergeCell ref="AM50:AN50"/>
    <mergeCell ref="AO50:AP50"/>
    <mergeCell ref="AE49:AF49"/>
    <mergeCell ref="H30:V30"/>
    <mergeCell ref="AR57:AS57"/>
    <mergeCell ref="AT57:AU57"/>
    <mergeCell ref="AF57:AG57"/>
    <mergeCell ref="AU54:AV54"/>
    <mergeCell ref="AS54:AT54"/>
    <mergeCell ref="AE51:AF51"/>
    <mergeCell ref="AG51:AH51"/>
    <mergeCell ref="AI51:AJ51"/>
    <mergeCell ref="AK51:AL51"/>
    <mergeCell ref="BW48:BX48"/>
    <mergeCell ref="BY48:BZ48"/>
    <mergeCell ref="BO48:BP48"/>
    <mergeCell ref="BQ48:BR48"/>
    <mergeCell ref="BS48:BT48"/>
    <mergeCell ref="D22:I22"/>
    <mergeCell ref="J22:K22"/>
    <mergeCell ref="L22:M22"/>
    <mergeCell ref="F26:G26"/>
    <mergeCell ref="AC22:AD22"/>
    <mergeCell ref="F27:G27"/>
    <mergeCell ref="W24:AH24"/>
    <mergeCell ref="AI22:AJ22"/>
    <mergeCell ref="AK22:AL22"/>
    <mergeCell ref="AE22:AF22"/>
    <mergeCell ref="N22:S22"/>
    <mergeCell ref="T22:V22"/>
    <mergeCell ref="W22:X22"/>
    <mergeCell ref="Y22:Z22"/>
    <mergeCell ref="AA22:AB22"/>
    <mergeCell ref="F25:G25"/>
    <mergeCell ref="H25:V25"/>
    <mergeCell ref="S49:T49"/>
    <mergeCell ref="U49:V49"/>
    <mergeCell ref="W49:X49"/>
    <mergeCell ref="Y49:Z49"/>
    <mergeCell ref="AA49:AB49"/>
    <mergeCell ref="AC49:AD49"/>
    <mergeCell ref="AK49:AL49"/>
    <mergeCell ref="F49:R49"/>
    <mergeCell ref="AG49:AH49"/>
    <mergeCell ref="AU49:AV49"/>
    <mergeCell ref="AI49:AJ49"/>
    <mergeCell ref="AS49:AT49"/>
    <mergeCell ref="H26:V26"/>
    <mergeCell ref="AS25:AT25"/>
    <mergeCell ref="H28:V28"/>
    <mergeCell ref="F28:G28"/>
    <mergeCell ref="AG39:AP39"/>
    <mergeCell ref="AQ25:AR25"/>
    <mergeCell ref="F33:G33"/>
    <mergeCell ref="H29:V29"/>
    <mergeCell ref="F29:G29"/>
    <mergeCell ref="F30:G30"/>
    <mergeCell ref="AM49:AN49"/>
    <mergeCell ref="AO49:AP49"/>
    <mergeCell ref="AQ49:AR49"/>
    <mergeCell ref="H32:V32"/>
    <mergeCell ref="Y33:Z33"/>
    <mergeCell ref="AA33:AB33"/>
    <mergeCell ref="AC33:AD33"/>
    <mergeCell ref="H33:V33"/>
    <mergeCell ref="AE33:AF33"/>
    <mergeCell ref="AK33:AL33"/>
    <mergeCell ref="W33:X33"/>
    <mergeCell ref="AY49:AZ49"/>
    <mergeCell ref="BA49:BB49"/>
    <mergeCell ref="AW49:AX49"/>
    <mergeCell ref="BR31:BS31"/>
    <mergeCell ref="BT31:BZ31"/>
    <mergeCell ref="BM48:BN48"/>
    <mergeCell ref="BQ49:BR49"/>
    <mergeCell ref="BS49:BT49"/>
    <mergeCell ref="BU49:BV49"/>
    <mergeCell ref="BK48:BL48"/>
    <mergeCell ref="AY33:AZ33"/>
    <mergeCell ref="BE35:BQ35"/>
    <mergeCell ref="BR35:BS35"/>
    <mergeCell ref="BT35:BZ35"/>
    <mergeCell ref="BE34:BQ34"/>
    <mergeCell ref="BR34:BS34"/>
    <mergeCell ref="BT34:BZ34"/>
    <mergeCell ref="BE31:BQ31"/>
    <mergeCell ref="BC49:BD49"/>
    <mergeCell ref="BE49:BF49"/>
    <mergeCell ref="BG49:BH49"/>
    <mergeCell ref="BI49:BJ49"/>
    <mergeCell ref="BK49:BL49"/>
    <mergeCell ref="BM49:BN49"/>
    <mergeCell ref="DF17:DK17"/>
    <mergeCell ref="AE50:AF50"/>
    <mergeCell ref="AG50:AH50"/>
    <mergeCell ref="AI50:AJ50"/>
    <mergeCell ref="AK50:AL50"/>
    <mergeCell ref="DF31:DK31"/>
    <mergeCell ref="CH31:CV31"/>
    <mergeCell ref="BP22:BT22"/>
    <mergeCell ref="BF22:BG22"/>
    <mergeCell ref="BH22:BI22"/>
    <mergeCell ref="AG22:AH22"/>
    <mergeCell ref="AM22:AN22"/>
    <mergeCell ref="BT32:BZ32"/>
    <mergeCell ref="BA33:BB33"/>
    <mergeCell ref="BC33:BD33"/>
    <mergeCell ref="AG33:AH33"/>
    <mergeCell ref="BS47:BT47"/>
    <mergeCell ref="BU47:BV47"/>
    <mergeCell ref="BC47:BD47"/>
    <mergeCell ref="BE47:BF47"/>
    <mergeCell ref="BE32:BQ32"/>
    <mergeCell ref="BR32:BS32"/>
    <mergeCell ref="BE33:BZ33"/>
    <mergeCell ref="AW33:AX33"/>
    <mergeCell ref="BY51:BZ51"/>
    <mergeCell ref="BG45:BH45"/>
    <mergeCell ref="BI45:BJ45"/>
    <mergeCell ref="BW50:BX50"/>
    <mergeCell ref="BY50:BZ50"/>
    <mergeCell ref="BO50:BP50"/>
    <mergeCell ref="BQ50:BR50"/>
    <mergeCell ref="BS50:BT50"/>
    <mergeCell ref="BU50:BV50"/>
    <mergeCell ref="BW49:BX49"/>
    <mergeCell ref="BY49:BZ49"/>
    <mergeCell ref="BK45:BL45"/>
    <mergeCell ref="BM45:BN45"/>
    <mergeCell ref="BS45:BT45"/>
    <mergeCell ref="BU45:BV45"/>
    <mergeCell ref="BO45:BP45"/>
    <mergeCell ref="BQ45:BR45"/>
    <mergeCell ref="BW47:BX47"/>
    <mergeCell ref="BY47:BZ47"/>
    <mergeCell ref="BG48:BH48"/>
    <mergeCell ref="BI48:BJ48"/>
    <mergeCell ref="BO49:BP49"/>
    <mergeCell ref="BU48:BV48"/>
    <mergeCell ref="BM47:BN47"/>
    <mergeCell ref="AO33:AP33"/>
    <mergeCell ref="AQ33:AR33"/>
    <mergeCell ref="AS33:AT33"/>
    <mergeCell ref="AU33:AV33"/>
    <mergeCell ref="AI33:AJ33"/>
    <mergeCell ref="AK34:AL34"/>
    <mergeCell ref="AM34:AN34"/>
    <mergeCell ref="AM33:AN33"/>
    <mergeCell ref="CW31:DA31"/>
    <mergeCell ref="CW33:DA33"/>
    <mergeCell ref="CW34:DA34"/>
    <mergeCell ref="CH34:CV34"/>
    <mergeCell ref="BC34:BD34"/>
    <mergeCell ref="AU34:AV34"/>
    <mergeCell ref="AW34:AX34"/>
    <mergeCell ref="AU31:AV31"/>
    <mergeCell ref="AW31:AX31"/>
    <mergeCell ref="CH24:CV24"/>
    <mergeCell ref="CW24:DA24"/>
    <mergeCell ref="DF24:DK24"/>
    <mergeCell ref="DB24:DE24"/>
    <mergeCell ref="DB25:DE25"/>
    <mergeCell ref="DB26:DE26"/>
    <mergeCell ref="DB27:DE27"/>
    <mergeCell ref="DB28:DE28"/>
    <mergeCell ref="DF34:DK34"/>
    <mergeCell ref="CH27:CV27"/>
    <mergeCell ref="CH26:CV26"/>
    <mergeCell ref="DF25:DK25"/>
    <mergeCell ref="DF26:DK26"/>
    <mergeCell ref="DF27:DK27"/>
    <mergeCell ref="DF30:DK30"/>
    <mergeCell ref="DF29:DK29"/>
    <mergeCell ref="CW25:DA25"/>
    <mergeCell ref="CW26:DA26"/>
    <mergeCell ref="CW27:DA27"/>
    <mergeCell ref="DB30:DE30"/>
    <mergeCell ref="DB31:DE31"/>
    <mergeCell ref="DB32:DE32"/>
    <mergeCell ref="DB33:DE33"/>
    <mergeCell ref="DB34:DE34"/>
  </mergeCells>
  <phoneticPr fontId="2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DK58"/>
  <sheetViews>
    <sheetView topLeftCell="A13" zoomScaleNormal="100" workbookViewId="0">
      <selection activeCell="CW26" sqref="CW26:DA26"/>
    </sheetView>
  </sheetViews>
  <sheetFormatPr defaultColWidth="1.25" defaultRowHeight="16.5" customHeight="1" x14ac:dyDescent="0.15"/>
  <cols>
    <col min="1" max="1" width="3.375" style="40" customWidth="1"/>
    <col min="2" max="16384" width="1.25" style="40"/>
  </cols>
  <sheetData>
    <row r="2" spans="2:80" ht="8.25" customHeight="1" x14ac:dyDescent="0.15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9"/>
    </row>
    <row r="3" spans="2:80" ht="16.5" customHeight="1" x14ac:dyDescent="0.15">
      <c r="B3" s="371" t="s">
        <v>44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BW3" s="372"/>
      <c r="BX3" s="372"/>
      <c r="BY3" s="372"/>
      <c r="BZ3" s="372"/>
      <c r="CA3" s="372"/>
      <c r="CB3" s="373"/>
    </row>
    <row r="4" spans="2:80" ht="13.5" customHeight="1" x14ac:dyDescent="0.15">
      <c r="B4" s="374" t="s">
        <v>45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  <c r="BC4" s="375"/>
      <c r="BD4" s="375"/>
      <c r="BE4" s="375"/>
      <c r="BF4" s="375"/>
      <c r="BG4" s="375"/>
      <c r="BH4" s="375"/>
      <c r="BI4" s="375"/>
      <c r="BJ4" s="375"/>
      <c r="BK4" s="375"/>
      <c r="BL4" s="375"/>
      <c r="BM4" s="375"/>
      <c r="BN4" s="375"/>
      <c r="BO4" s="375"/>
      <c r="BP4" s="375"/>
      <c r="BQ4" s="375"/>
      <c r="BR4" s="375"/>
      <c r="BS4" s="375"/>
      <c r="BT4" s="375"/>
      <c r="BU4" s="375"/>
      <c r="BV4" s="375"/>
      <c r="BW4" s="375"/>
      <c r="BX4" s="375"/>
      <c r="BY4" s="375"/>
      <c r="BZ4" s="375"/>
      <c r="CA4" s="375"/>
      <c r="CB4" s="376"/>
    </row>
    <row r="5" spans="2:80" ht="13.5" customHeight="1" x14ac:dyDescent="0.15">
      <c r="B5" s="374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375"/>
      <c r="BI5" s="375"/>
      <c r="BJ5" s="375"/>
      <c r="BK5" s="375"/>
      <c r="BL5" s="375"/>
      <c r="BM5" s="375"/>
      <c r="BN5" s="375"/>
      <c r="BO5" s="375"/>
      <c r="BP5" s="375"/>
      <c r="BQ5" s="375"/>
      <c r="BR5" s="375"/>
      <c r="BS5" s="375"/>
      <c r="BT5" s="375"/>
      <c r="BU5" s="375"/>
      <c r="BV5" s="375"/>
      <c r="BW5" s="375"/>
      <c r="BX5" s="375"/>
      <c r="BY5" s="375"/>
      <c r="BZ5" s="375"/>
      <c r="CA5" s="375"/>
      <c r="CB5" s="376"/>
    </row>
    <row r="6" spans="2:80" ht="5.25" customHeight="1" thickBot="1" x14ac:dyDescent="0.2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CB6" s="43"/>
    </row>
    <row r="7" spans="2:80" ht="18.75" customHeight="1" thickBot="1" x14ac:dyDescent="0.2">
      <c r="B7" s="41"/>
      <c r="C7" s="42"/>
      <c r="D7" s="377" t="s">
        <v>9</v>
      </c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69">
        <v>2</v>
      </c>
      <c r="P7" s="369"/>
      <c r="Q7" s="369"/>
      <c r="R7" s="369">
        <v>4</v>
      </c>
      <c r="S7" s="369"/>
      <c r="T7" s="369"/>
      <c r="U7" s="369">
        <v>2</v>
      </c>
      <c r="V7" s="369"/>
      <c r="W7" s="369"/>
      <c r="X7" s="369">
        <v>0</v>
      </c>
      <c r="Y7" s="369"/>
      <c r="Z7" s="369"/>
      <c r="AA7" s="369">
        <v>2</v>
      </c>
      <c r="AB7" s="369"/>
      <c r="AC7" s="369"/>
      <c r="AD7" s="369">
        <v>4</v>
      </c>
      <c r="AE7" s="369"/>
      <c r="AF7" s="370"/>
      <c r="BC7" s="379" t="s">
        <v>90</v>
      </c>
      <c r="BD7" s="369"/>
      <c r="BE7" s="369"/>
      <c r="BF7" s="369"/>
      <c r="BG7" s="369"/>
      <c r="BH7" s="313"/>
      <c r="BI7" s="313"/>
      <c r="BJ7" s="313"/>
      <c r="BK7" s="313"/>
      <c r="BL7" s="313"/>
      <c r="BM7" s="313"/>
      <c r="BN7" s="369" t="s">
        <v>0</v>
      </c>
      <c r="BO7" s="369"/>
      <c r="BP7" s="369"/>
      <c r="BQ7" s="313"/>
      <c r="BR7" s="313"/>
      <c r="BS7" s="313"/>
      <c r="BT7" s="313"/>
      <c r="BU7" s="313"/>
      <c r="BV7" s="313"/>
      <c r="BW7" s="369" t="s">
        <v>10</v>
      </c>
      <c r="BX7" s="369"/>
      <c r="BY7" s="369"/>
      <c r="BZ7" s="370"/>
      <c r="CB7" s="43"/>
    </row>
    <row r="8" spans="2:80" ht="18.75" customHeight="1" thickBot="1" x14ac:dyDescent="0.2">
      <c r="B8" s="44"/>
      <c r="D8" s="380" t="s">
        <v>41</v>
      </c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6"/>
      <c r="CB8" s="43"/>
    </row>
    <row r="9" spans="2:80" ht="18.75" customHeight="1" thickBot="1" x14ac:dyDescent="0.2">
      <c r="B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L9" s="382" t="s">
        <v>2</v>
      </c>
      <c r="AM9" s="383"/>
      <c r="AN9" s="388" t="s">
        <v>43</v>
      </c>
      <c r="AO9" s="389"/>
      <c r="AP9" s="389"/>
      <c r="AQ9" s="389"/>
      <c r="AR9" s="389"/>
      <c r="AS9" s="389"/>
      <c r="AT9" s="389"/>
      <c r="AU9" s="389"/>
      <c r="AV9" s="390"/>
      <c r="AW9" s="314">
        <v>2</v>
      </c>
      <c r="AX9" s="314"/>
      <c r="AY9" s="314"/>
      <c r="AZ9" s="314">
        <v>4</v>
      </c>
      <c r="BA9" s="314"/>
      <c r="BB9" s="314"/>
      <c r="BC9" s="314">
        <v>4</v>
      </c>
      <c r="BD9" s="314"/>
      <c r="BE9" s="314"/>
      <c r="BF9" s="314">
        <v>0</v>
      </c>
      <c r="BG9" s="314"/>
      <c r="BH9" s="314"/>
      <c r="BI9" s="314">
        <v>2</v>
      </c>
      <c r="BJ9" s="314"/>
      <c r="BK9" s="314"/>
      <c r="BL9" s="315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54"/>
      <c r="CB9" s="43"/>
    </row>
    <row r="10" spans="2:80" ht="7.5" customHeight="1" x14ac:dyDescent="0.15">
      <c r="B10" s="44"/>
      <c r="D10" s="397" t="s">
        <v>12</v>
      </c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9"/>
      <c r="Q10" s="317"/>
      <c r="R10" s="321"/>
      <c r="S10" s="317"/>
      <c r="T10" s="321"/>
      <c r="U10" s="317"/>
      <c r="V10" s="321"/>
      <c r="W10" s="317"/>
      <c r="X10" s="321"/>
      <c r="Y10" s="317"/>
      <c r="Z10" s="321"/>
      <c r="AA10" s="317"/>
      <c r="AB10" s="321"/>
      <c r="AC10" s="317"/>
      <c r="AD10" s="321"/>
      <c r="AE10" s="317"/>
      <c r="AF10" s="321"/>
      <c r="AG10" s="317"/>
      <c r="AH10" s="321"/>
      <c r="AI10" s="317"/>
      <c r="AJ10" s="318"/>
      <c r="AL10" s="384"/>
      <c r="AM10" s="385"/>
      <c r="AN10" s="391"/>
      <c r="AO10" s="392"/>
      <c r="AP10" s="392"/>
      <c r="AQ10" s="392"/>
      <c r="AR10" s="392"/>
      <c r="AS10" s="392"/>
      <c r="AT10" s="392"/>
      <c r="AU10" s="392"/>
      <c r="AV10" s="393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31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7"/>
      <c r="CB10" s="43"/>
    </row>
    <row r="11" spans="2:80" ht="16.5" customHeight="1" x14ac:dyDescent="0.15">
      <c r="B11" s="44"/>
      <c r="D11" s="400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2"/>
      <c r="Q11" s="319"/>
      <c r="R11" s="322"/>
      <c r="S11" s="319"/>
      <c r="T11" s="322"/>
      <c r="U11" s="319"/>
      <c r="V11" s="322"/>
      <c r="W11" s="319"/>
      <c r="X11" s="322"/>
      <c r="Y11" s="319"/>
      <c r="Z11" s="322"/>
      <c r="AA11" s="319"/>
      <c r="AB11" s="322"/>
      <c r="AC11" s="319"/>
      <c r="AD11" s="322"/>
      <c r="AE11" s="319"/>
      <c r="AF11" s="322"/>
      <c r="AG11" s="319"/>
      <c r="AH11" s="322"/>
      <c r="AI11" s="319"/>
      <c r="AJ11" s="320"/>
      <c r="AL11" s="384"/>
      <c r="AM11" s="385"/>
      <c r="AN11" s="394" t="s">
        <v>38</v>
      </c>
      <c r="AO11" s="395"/>
      <c r="AP11" s="395"/>
      <c r="AQ11" s="395"/>
      <c r="AR11" s="395"/>
      <c r="AS11" s="395"/>
      <c r="AT11" s="395"/>
      <c r="AU11" s="395"/>
      <c r="AV11" s="395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136"/>
      <c r="BJ11" s="136"/>
      <c r="BK11" s="13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7"/>
      <c r="CB11" s="43"/>
    </row>
    <row r="12" spans="2:80" ht="16.5" customHeight="1" x14ac:dyDescent="0.15">
      <c r="B12" s="44"/>
      <c r="D12" s="403" t="s">
        <v>13</v>
      </c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5"/>
      <c r="Q12" s="329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1"/>
      <c r="AL12" s="384"/>
      <c r="AM12" s="385"/>
      <c r="AN12" s="395"/>
      <c r="AO12" s="395"/>
      <c r="AP12" s="395"/>
      <c r="AQ12" s="395"/>
      <c r="AR12" s="395"/>
      <c r="AS12" s="395"/>
      <c r="AT12" s="395"/>
      <c r="AU12" s="395"/>
      <c r="AV12" s="395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7"/>
      <c r="CB12" s="43"/>
    </row>
    <row r="13" spans="2:80" ht="16.5" customHeight="1" x14ac:dyDescent="0.15">
      <c r="B13" s="44"/>
      <c r="D13" s="403" t="s">
        <v>5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5"/>
      <c r="Q13" s="319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20"/>
      <c r="AL13" s="384"/>
      <c r="AM13" s="385"/>
      <c r="AN13" s="395"/>
      <c r="AO13" s="395"/>
      <c r="AP13" s="395"/>
      <c r="AQ13" s="395"/>
      <c r="AR13" s="395"/>
      <c r="AS13" s="395"/>
      <c r="AT13" s="395"/>
      <c r="AU13" s="395"/>
      <c r="AV13" s="395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7"/>
      <c r="CB13" s="43"/>
    </row>
    <row r="14" spans="2:80" ht="16.5" customHeight="1" x14ac:dyDescent="0.15">
      <c r="B14" s="44"/>
      <c r="D14" s="406" t="s">
        <v>85</v>
      </c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8"/>
      <c r="Q14" s="329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1"/>
      <c r="AL14" s="384"/>
      <c r="AM14" s="385"/>
      <c r="AN14" s="395"/>
      <c r="AO14" s="395"/>
      <c r="AP14" s="395"/>
      <c r="AQ14" s="395"/>
      <c r="AR14" s="395"/>
      <c r="AS14" s="395"/>
      <c r="AT14" s="395"/>
      <c r="AU14" s="395"/>
      <c r="AV14" s="395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7"/>
      <c r="CB14" s="43"/>
    </row>
    <row r="15" spans="2:80" ht="16.5" customHeight="1" thickBot="1" x14ac:dyDescent="0.2">
      <c r="B15" s="44"/>
      <c r="D15" s="409" t="s">
        <v>46</v>
      </c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1"/>
      <c r="Q15" s="303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5"/>
      <c r="AL15" s="386"/>
      <c r="AM15" s="387"/>
      <c r="AN15" s="396"/>
      <c r="AO15" s="396"/>
      <c r="AP15" s="396"/>
      <c r="AQ15" s="396"/>
      <c r="AR15" s="396"/>
      <c r="AS15" s="396"/>
      <c r="AT15" s="396"/>
      <c r="AU15" s="396"/>
      <c r="AV15" s="396"/>
      <c r="AW15" s="396" t="s">
        <v>14</v>
      </c>
      <c r="AX15" s="396"/>
      <c r="AY15" s="396"/>
      <c r="AZ15" s="396"/>
      <c r="BA15" s="396"/>
      <c r="BB15" s="396"/>
      <c r="BC15" s="396"/>
      <c r="BD15" s="396"/>
      <c r="BE15" s="39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7"/>
      <c r="CB15" s="43"/>
    </row>
    <row r="16" spans="2:80" ht="8.25" customHeight="1" thickBot="1" x14ac:dyDescent="0.2">
      <c r="B16" s="4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AL16" s="48"/>
      <c r="AM16" s="48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B16" s="43"/>
    </row>
    <row r="17" spans="2:115" ht="19.5" customHeight="1" thickBot="1" x14ac:dyDescent="0.2">
      <c r="B17" s="44"/>
      <c r="D17" s="420" t="s">
        <v>15</v>
      </c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19"/>
      <c r="U17" s="114"/>
      <c r="V17" s="164"/>
      <c r="W17" s="164"/>
      <c r="X17" s="164"/>
      <c r="Y17" s="164"/>
      <c r="Z17" s="164"/>
      <c r="AA17" s="164"/>
      <c r="AB17" s="164"/>
      <c r="AC17" s="164"/>
      <c r="AD17" s="113"/>
      <c r="AE17" s="50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2"/>
      <c r="AW17" s="52"/>
      <c r="AX17" s="52"/>
      <c r="AY17" s="52"/>
      <c r="CB17" s="43"/>
      <c r="CH17" s="412" t="s">
        <v>86</v>
      </c>
      <c r="CI17" s="413"/>
      <c r="CJ17" s="413"/>
      <c r="CK17" s="413"/>
      <c r="CL17" s="413"/>
      <c r="CM17" s="413"/>
      <c r="CN17" s="413"/>
      <c r="CO17" s="413"/>
      <c r="CP17" s="413"/>
      <c r="CQ17" s="413"/>
      <c r="CR17" s="413"/>
      <c r="CS17" s="413"/>
      <c r="CT17" s="413"/>
      <c r="CU17" s="413"/>
      <c r="CV17" s="413"/>
      <c r="CW17" s="413"/>
      <c r="CX17" s="413"/>
      <c r="CY17" s="413"/>
      <c r="CZ17" s="413"/>
      <c r="DA17" s="413"/>
      <c r="DB17" s="413"/>
      <c r="DC17" s="413"/>
      <c r="DD17" s="413"/>
      <c r="DE17" s="414"/>
      <c r="DF17" s="412" t="str">
        <f>(CONCATENATE(U17,W17,Y17,AA17,AC17))</f>
        <v/>
      </c>
      <c r="DG17" s="413"/>
      <c r="DH17" s="413"/>
      <c r="DI17" s="413"/>
      <c r="DJ17" s="413"/>
      <c r="DK17" s="414"/>
    </row>
    <row r="18" spans="2:115" ht="8.25" customHeight="1" thickBot="1" x14ac:dyDescent="0.2">
      <c r="B18" s="44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AL18" s="48"/>
      <c r="AM18" s="48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B18" s="43"/>
    </row>
    <row r="19" spans="2:115" ht="18.75" customHeight="1" thickBot="1" x14ac:dyDescent="0.2">
      <c r="B19" s="44"/>
      <c r="D19" s="415" t="s">
        <v>16</v>
      </c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9"/>
      <c r="R19" s="379" t="s">
        <v>11</v>
      </c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284"/>
      <c r="AX19" s="420" t="s">
        <v>17</v>
      </c>
      <c r="AY19" s="421"/>
      <c r="AZ19" s="421"/>
      <c r="BA19" s="421"/>
      <c r="BB19" s="421"/>
      <c r="BC19" s="421"/>
      <c r="BD19" s="421"/>
      <c r="BE19" s="419"/>
      <c r="BF19" s="164"/>
      <c r="BG19" s="284"/>
      <c r="BH19" s="419" t="s">
        <v>18</v>
      </c>
      <c r="BI19" s="369"/>
      <c r="BJ19" s="369"/>
      <c r="BK19" s="369"/>
      <c r="BL19" s="369"/>
      <c r="BM19" s="369"/>
      <c r="BN19" s="369"/>
      <c r="BO19" s="369"/>
      <c r="BP19" s="369"/>
      <c r="BQ19" s="164"/>
      <c r="BR19" s="164"/>
      <c r="BS19" s="164"/>
      <c r="BT19" s="164"/>
      <c r="BU19" s="164"/>
      <c r="BV19" s="164"/>
      <c r="BW19" s="164"/>
      <c r="BX19" s="164"/>
      <c r="BY19" s="164"/>
      <c r="BZ19" s="284"/>
      <c r="CB19" s="43"/>
    </row>
    <row r="20" spans="2:115" ht="18.75" customHeight="1" thickBot="1" x14ac:dyDescent="0.2">
      <c r="B20" s="44"/>
      <c r="D20" s="416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8"/>
      <c r="R20" s="424" t="s">
        <v>19</v>
      </c>
      <c r="S20" s="425"/>
      <c r="T20" s="425"/>
      <c r="U20" s="425"/>
      <c r="V20" s="425"/>
      <c r="W20" s="425"/>
      <c r="X20" s="425"/>
      <c r="Y20" s="425"/>
      <c r="Z20" s="425"/>
      <c r="AA20" s="303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5"/>
      <c r="CB20" s="43"/>
    </row>
    <row r="21" spans="2:115" ht="6.75" customHeight="1" thickBot="1" x14ac:dyDescent="0.2">
      <c r="B21" s="4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AL21" s="48"/>
      <c r="AM21" s="48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B21" s="43"/>
    </row>
    <row r="22" spans="2:115" ht="16.5" customHeight="1" thickBot="1" x14ac:dyDescent="0.2">
      <c r="B22" s="44"/>
      <c r="D22" s="426" t="s">
        <v>47</v>
      </c>
      <c r="E22" s="427"/>
      <c r="F22" s="427"/>
      <c r="G22" s="427"/>
      <c r="H22" s="427"/>
      <c r="I22" s="427"/>
      <c r="J22" s="369">
        <v>2</v>
      </c>
      <c r="K22" s="369"/>
      <c r="L22" s="369">
        <v>2</v>
      </c>
      <c r="M22" s="370"/>
      <c r="N22" s="427" t="s">
        <v>20</v>
      </c>
      <c r="O22" s="427"/>
      <c r="P22" s="427"/>
      <c r="Q22" s="427"/>
      <c r="R22" s="427"/>
      <c r="S22" s="427"/>
      <c r="T22" s="154" t="s">
        <v>90</v>
      </c>
      <c r="U22" s="155"/>
      <c r="V22" s="156"/>
      <c r="W22" s="113"/>
      <c r="X22" s="114"/>
      <c r="Y22" s="113"/>
      <c r="Z22" s="114"/>
      <c r="AA22" s="422" t="s">
        <v>0</v>
      </c>
      <c r="AB22" s="419"/>
      <c r="AC22" s="113"/>
      <c r="AD22" s="114"/>
      <c r="AE22" s="113"/>
      <c r="AF22" s="114"/>
      <c r="AG22" s="422" t="s">
        <v>3</v>
      </c>
      <c r="AH22" s="419"/>
      <c r="AI22" s="113"/>
      <c r="AJ22" s="114"/>
      <c r="AK22" s="113"/>
      <c r="AL22" s="114"/>
      <c r="AM22" s="422" t="s">
        <v>4</v>
      </c>
      <c r="AN22" s="423"/>
      <c r="AO22" s="426" t="s">
        <v>37</v>
      </c>
      <c r="AP22" s="427"/>
      <c r="AQ22" s="427"/>
      <c r="AR22" s="427"/>
      <c r="AS22" s="427"/>
      <c r="AT22" s="427"/>
      <c r="AU22" s="154" t="s">
        <v>90</v>
      </c>
      <c r="AV22" s="155"/>
      <c r="AW22" s="156"/>
      <c r="AX22" s="113"/>
      <c r="AY22" s="114"/>
      <c r="AZ22" s="113"/>
      <c r="BA22" s="114"/>
      <c r="BB22" s="422" t="s">
        <v>0</v>
      </c>
      <c r="BC22" s="419"/>
      <c r="BD22" s="113"/>
      <c r="BE22" s="114"/>
      <c r="BF22" s="113"/>
      <c r="BG22" s="114"/>
      <c r="BH22" s="422" t="s">
        <v>3</v>
      </c>
      <c r="BI22" s="419"/>
      <c r="BJ22" s="113"/>
      <c r="BK22" s="114"/>
      <c r="BL22" s="113"/>
      <c r="BM22" s="114"/>
      <c r="BN22" s="422" t="s">
        <v>4</v>
      </c>
      <c r="BO22" s="423"/>
      <c r="BP22" s="426" t="s">
        <v>40</v>
      </c>
      <c r="BQ22" s="427"/>
      <c r="BR22" s="427"/>
      <c r="BS22" s="427"/>
      <c r="BT22" s="427"/>
      <c r="BU22" s="113"/>
      <c r="BV22" s="114"/>
      <c r="BW22" s="113"/>
      <c r="BX22" s="114"/>
      <c r="BY22" s="422" t="s">
        <v>4</v>
      </c>
      <c r="BZ22" s="423"/>
      <c r="CB22" s="43"/>
    </row>
    <row r="23" spans="2:115" ht="8.25" customHeight="1" thickBot="1" x14ac:dyDescent="0.2">
      <c r="B23" s="44"/>
      <c r="CB23" s="43"/>
    </row>
    <row r="24" spans="2:115" ht="16.5" customHeight="1" thickBot="1" x14ac:dyDescent="0.2">
      <c r="B24" s="44"/>
      <c r="D24" s="428" t="s">
        <v>21</v>
      </c>
      <c r="E24" s="429"/>
      <c r="F24" s="434" t="s">
        <v>22</v>
      </c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6"/>
      <c r="W24" s="435" t="s">
        <v>56</v>
      </c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6"/>
      <c r="AI24" s="437" t="s">
        <v>1</v>
      </c>
      <c r="AJ24" s="378"/>
      <c r="AK24" s="378"/>
      <c r="AL24" s="378"/>
      <c r="AM24" s="378"/>
      <c r="AN24" s="378"/>
      <c r="AO24" s="378"/>
      <c r="AP24" s="438"/>
      <c r="AQ24" s="377" t="s">
        <v>23</v>
      </c>
      <c r="AR24" s="378"/>
      <c r="AS24" s="378"/>
      <c r="AT24" s="439"/>
      <c r="AU24" s="377" t="s">
        <v>36</v>
      </c>
      <c r="AV24" s="378"/>
      <c r="AW24" s="378"/>
      <c r="AX24" s="378"/>
      <c r="AY24" s="378"/>
      <c r="AZ24" s="378"/>
      <c r="BA24" s="378"/>
      <c r="BB24" s="378"/>
      <c r="BC24" s="378"/>
      <c r="BD24" s="438"/>
      <c r="BE24" s="434" t="s">
        <v>24</v>
      </c>
      <c r="BF24" s="435"/>
      <c r="BG24" s="435"/>
      <c r="BH24" s="435"/>
      <c r="BI24" s="435"/>
      <c r="BJ24" s="435"/>
      <c r="BK24" s="435"/>
      <c r="BL24" s="435"/>
      <c r="BM24" s="435"/>
      <c r="BN24" s="435"/>
      <c r="BO24" s="435"/>
      <c r="BP24" s="435"/>
      <c r="BQ24" s="435"/>
      <c r="BR24" s="435"/>
      <c r="BS24" s="435"/>
      <c r="BT24" s="435"/>
      <c r="BU24" s="435"/>
      <c r="BV24" s="435"/>
      <c r="BW24" s="435"/>
      <c r="BX24" s="435"/>
      <c r="BY24" s="435"/>
      <c r="BZ24" s="436"/>
      <c r="CB24" s="43"/>
      <c r="CH24" s="441" t="s">
        <v>76</v>
      </c>
      <c r="CI24" s="442"/>
      <c r="CJ24" s="442"/>
      <c r="CK24" s="442"/>
      <c r="CL24" s="442"/>
      <c r="CM24" s="442"/>
      <c r="CN24" s="442"/>
      <c r="CO24" s="442"/>
      <c r="CP24" s="442"/>
      <c r="CQ24" s="442"/>
      <c r="CR24" s="442"/>
      <c r="CS24" s="442"/>
      <c r="CT24" s="442"/>
      <c r="CU24" s="442"/>
      <c r="CV24" s="443"/>
      <c r="CW24" s="444" t="s">
        <v>1</v>
      </c>
      <c r="CX24" s="445"/>
      <c r="CY24" s="445"/>
      <c r="CZ24" s="445"/>
      <c r="DA24" s="446"/>
      <c r="DB24" s="444" t="s">
        <v>23</v>
      </c>
      <c r="DC24" s="445"/>
      <c r="DD24" s="445"/>
      <c r="DE24" s="446"/>
      <c r="DF24" s="447" t="s">
        <v>77</v>
      </c>
      <c r="DG24" s="447"/>
      <c r="DH24" s="447"/>
      <c r="DI24" s="447"/>
      <c r="DJ24" s="447"/>
      <c r="DK24" s="447"/>
    </row>
    <row r="25" spans="2:115" ht="16.5" customHeight="1" x14ac:dyDescent="0.15">
      <c r="B25" s="44"/>
      <c r="D25" s="430"/>
      <c r="E25" s="431"/>
      <c r="F25" s="448"/>
      <c r="G25" s="449"/>
      <c r="H25" s="450" t="s">
        <v>89</v>
      </c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1"/>
      <c r="W25" s="402">
        <v>2</v>
      </c>
      <c r="X25" s="440"/>
      <c r="Y25" s="440">
        <v>2</v>
      </c>
      <c r="Z25" s="440"/>
      <c r="AA25" s="440" t="s">
        <v>87</v>
      </c>
      <c r="AB25" s="440"/>
      <c r="AC25" s="440" t="s">
        <v>88</v>
      </c>
      <c r="AD25" s="440"/>
      <c r="AE25" s="440">
        <v>8</v>
      </c>
      <c r="AF25" s="440"/>
      <c r="AG25" s="440">
        <v>9</v>
      </c>
      <c r="AH25" s="461"/>
      <c r="AI25" s="402"/>
      <c r="AJ25" s="440"/>
      <c r="AK25" s="440">
        <v>4</v>
      </c>
      <c r="AL25" s="440"/>
      <c r="AM25" s="440">
        <v>8</v>
      </c>
      <c r="AN25" s="440"/>
      <c r="AO25" s="440">
        <v>8</v>
      </c>
      <c r="AP25" s="459"/>
      <c r="AQ25" s="142"/>
      <c r="AR25" s="136"/>
      <c r="AS25" s="136"/>
      <c r="AT25" s="137"/>
      <c r="AU25" s="460" t="str">
        <f t="shared" ref="AU25:AU33" si="0">IF(LEN(DF25)=5,LEFT(DF25),"")</f>
        <v/>
      </c>
      <c r="AV25" s="440"/>
      <c r="AW25" s="440" t="str">
        <f>IF(LEN(DF25)=5,MID(DF25,2,1),IF(LEN(DF25)=4,LEFT(DF25),""))</f>
        <v/>
      </c>
      <c r="AX25" s="440"/>
      <c r="AY25" s="440" t="str">
        <f>IF(LEN(DF25)=5,MID(DF25,3,1),IF(LEN(DF25)=4,MID(DF25,2,1),IF(LEN(DF25)=3,LEFT(DF25),"")))</f>
        <v/>
      </c>
      <c r="AZ25" s="440"/>
      <c r="BA25" s="440" t="str">
        <f>IF(LEN(DF25)=5,MID(DF25,4,1),IF(LEN(DF25)=4,MID(DF25,3,1),IF(LEN(DF25)=3,MID(DF25,2,1),IF(LEN(DF25)=2,LEFT(DF25),""))))</f>
        <v/>
      </c>
      <c r="BB25" s="440"/>
      <c r="BC25" s="440" t="str">
        <f t="shared" ref="BC25:BC33" si="1">RIGHT(DF25)</f>
        <v>0</v>
      </c>
      <c r="BD25" s="459"/>
      <c r="BE25" s="453" t="s">
        <v>54</v>
      </c>
      <c r="BF25" s="454"/>
      <c r="BG25" s="454"/>
      <c r="BH25" s="454"/>
      <c r="BI25" s="454"/>
      <c r="BJ25" s="454"/>
      <c r="BK25" s="454"/>
      <c r="BL25" s="454"/>
      <c r="BM25" s="454"/>
      <c r="BN25" s="454"/>
      <c r="BO25" s="454"/>
      <c r="BP25" s="454"/>
      <c r="BQ25" s="454"/>
      <c r="BR25" s="455" t="s">
        <v>57</v>
      </c>
      <c r="BS25" s="455"/>
      <c r="BT25" s="456">
        <f>DF25</f>
        <v>0</v>
      </c>
      <c r="BU25" s="456"/>
      <c r="BV25" s="456"/>
      <c r="BW25" s="456"/>
      <c r="BX25" s="456"/>
      <c r="BY25" s="456"/>
      <c r="BZ25" s="457"/>
      <c r="CB25" s="43"/>
      <c r="CH25" s="458" t="s">
        <v>58</v>
      </c>
      <c r="CI25" s="458"/>
      <c r="CJ25" s="458"/>
      <c r="CK25" s="458"/>
      <c r="CL25" s="458"/>
      <c r="CM25" s="458"/>
      <c r="CN25" s="458"/>
      <c r="CO25" s="458"/>
      <c r="CP25" s="458"/>
      <c r="CQ25" s="458"/>
      <c r="CR25" s="458"/>
      <c r="CS25" s="458"/>
      <c r="CT25" s="458"/>
      <c r="CU25" s="458"/>
      <c r="CV25" s="458"/>
      <c r="CW25" s="444">
        <v>488</v>
      </c>
      <c r="CX25" s="445"/>
      <c r="CY25" s="445"/>
      <c r="CZ25" s="445"/>
      <c r="DA25" s="446"/>
      <c r="DB25" s="444" t="str">
        <f t="shared" ref="DB25:DB33" si="2">IF(AS25="","",(CONCATENATE(AQ25,AS25))*1)</f>
        <v/>
      </c>
      <c r="DC25" s="445"/>
      <c r="DD25" s="445"/>
      <c r="DE25" s="446"/>
      <c r="DF25" s="452">
        <f>IF(DB25="",0,CW25*DB25)</f>
        <v>0</v>
      </c>
      <c r="DG25" s="452"/>
      <c r="DH25" s="452"/>
      <c r="DI25" s="452"/>
      <c r="DJ25" s="452"/>
      <c r="DK25" s="452"/>
    </row>
    <row r="26" spans="2:115" ht="16.5" customHeight="1" x14ac:dyDescent="0.15">
      <c r="B26" s="44"/>
      <c r="D26" s="430"/>
      <c r="E26" s="431"/>
      <c r="F26" s="466" t="s">
        <v>51</v>
      </c>
      <c r="G26" s="413"/>
      <c r="H26" s="467" t="s">
        <v>70</v>
      </c>
      <c r="I26" s="467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  <c r="U26" s="467"/>
      <c r="V26" s="468"/>
      <c r="W26" s="414" t="s">
        <v>48</v>
      </c>
      <c r="X26" s="395"/>
      <c r="Y26" s="395" t="s">
        <v>48</v>
      </c>
      <c r="Z26" s="395"/>
      <c r="AA26" s="395">
        <v>1</v>
      </c>
      <c r="AB26" s="395"/>
      <c r="AC26" s="395">
        <v>5</v>
      </c>
      <c r="AD26" s="395"/>
      <c r="AE26" s="395">
        <v>9</v>
      </c>
      <c r="AF26" s="395"/>
      <c r="AG26" s="395">
        <v>5</v>
      </c>
      <c r="AH26" s="412"/>
      <c r="AI26" s="465"/>
      <c r="AJ26" s="395"/>
      <c r="AK26" s="395">
        <v>1</v>
      </c>
      <c r="AL26" s="395"/>
      <c r="AM26" s="395">
        <v>0</v>
      </c>
      <c r="AN26" s="395"/>
      <c r="AO26" s="395">
        <v>0</v>
      </c>
      <c r="AP26" s="412"/>
      <c r="AQ26" s="85"/>
      <c r="AR26" s="86"/>
      <c r="AS26" s="86"/>
      <c r="AT26" s="87"/>
      <c r="AU26" s="460" t="str">
        <f t="shared" si="0"/>
        <v/>
      </c>
      <c r="AV26" s="440"/>
      <c r="AW26" s="440" t="str">
        <f>IF(LEN(DF26)=5,MID(DF26,2,1),IF(LEN(DF26)=4,LEFT(DF26),""))</f>
        <v/>
      </c>
      <c r="AX26" s="440"/>
      <c r="AY26" s="440" t="str">
        <f>IF(LEN(DF26)=5,MID(DF26,3,1),IF(LEN(DF26)=4,MID(DF26,2,1),IF(LEN(DF26)=3,LEFT(DF26),"")))</f>
        <v/>
      </c>
      <c r="AZ26" s="440"/>
      <c r="BA26" s="440" t="str">
        <f t="shared" ref="BA26:BA33" si="3">IF(LEN(DF26)=5,MID(DF26,4,1),IF(LEN(DF26)=4,MID(DF26,3,1),IF(LEN(DF26)=3,MID(DF26,2,1),IF(LEN(DF26)=2,LEFT(DF26),""))))</f>
        <v/>
      </c>
      <c r="BB26" s="440"/>
      <c r="BC26" s="440" t="str">
        <f t="shared" si="1"/>
        <v>0</v>
      </c>
      <c r="BD26" s="459"/>
      <c r="BE26" s="462"/>
      <c r="BF26" s="463"/>
      <c r="BG26" s="463"/>
      <c r="BH26" s="463"/>
      <c r="BI26" s="463"/>
      <c r="BJ26" s="463"/>
      <c r="BK26" s="463"/>
      <c r="BL26" s="463"/>
      <c r="BM26" s="463"/>
      <c r="BN26" s="463"/>
      <c r="BO26" s="463"/>
      <c r="BP26" s="463"/>
      <c r="BQ26" s="463"/>
      <c r="BR26" s="463"/>
      <c r="BS26" s="463"/>
      <c r="BT26" s="463"/>
      <c r="BU26" s="463"/>
      <c r="BV26" s="463"/>
      <c r="BW26" s="463"/>
      <c r="BX26" s="463"/>
      <c r="BY26" s="463"/>
      <c r="BZ26" s="464"/>
      <c r="CB26" s="43"/>
      <c r="CH26" s="458" t="s">
        <v>70</v>
      </c>
      <c r="CI26" s="458"/>
      <c r="CJ26" s="458"/>
      <c r="CK26" s="458"/>
      <c r="CL26" s="458"/>
      <c r="CM26" s="458"/>
      <c r="CN26" s="458"/>
      <c r="CO26" s="458"/>
      <c r="CP26" s="458"/>
      <c r="CQ26" s="458"/>
      <c r="CR26" s="458"/>
      <c r="CS26" s="458"/>
      <c r="CT26" s="458"/>
      <c r="CU26" s="458"/>
      <c r="CV26" s="458"/>
      <c r="CW26" s="444">
        <v>100</v>
      </c>
      <c r="CX26" s="445"/>
      <c r="CY26" s="445"/>
      <c r="CZ26" s="445"/>
      <c r="DA26" s="446"/>
      <c r="DB26" s="444" t="str">
        <f t="shared" si="2"/>
        <v/>
      </c>
      <c r="DC26" s="445"/>
      <c r="DD26" s="445"/>
      <c r="DE26" s="446"/>
      <c r="DF26" s="452">
        <f t="shared" ref="DF26:DF33" si="4">IF(DB26="",0,CW26*DB26)</f>
        <v>0</v>
      </c>
      <c r="DG26" s="452"/>
      <c r="DH26" s="452"/>
      <c r="DI26" s="452"/>
      <c r="DJ26" s="452"/>
      <c r="DK26" s="452"/>
    </row>
    <row r="27" spans="2:115" ht="16.5" customHeight="1" x14ac:dyDescent="0.15">
      <c r="B27" s="44"/>
      <c r="D27" s="430"/>
      <c r="E27" s="431"/>
      <c r="F27" s="466" t="s">
        <v>51</v>
      </c>
      <c r="G27" s="413"/>
      <c r="H27" s="467" t="s">
        <v>71</v>
      </c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8"/>
      <c r="W27" s="414" t="s">
        <v>48</v>
      </c>
      <c r="X27" s="395"/>
      <c r="Y27" s="395" t="s">
        <v>48</v>
      </c>
      <c r="Z27" s="395"/>
      <c r="AA27" s="395">
        <v>1</v>
      </c>
      <c r="AB27" s="395"/>
      <c r="AC27" s="395">
        <v>5</v>
      </c>
      <c r="AD27" s="395"/>
      <c r="AE27" s="395">
        <v>9</v>
      </c>
      <c r="AF27" s="395"/>
      <c r="AG27" s="395">
        <v>6</v>
      </c>
      <c r="AH27" s="412"/>
      <c r="AI27" s="465"/>
      <c r="AJ27" s="395"/>
      <c r="AK27" s="395">
        <v>2</v>
      </c>
      <c r="AL27" s="395"/>
      <c r="AM27" s="395">
        <v>0</v>
      </c>
      <c r="AN27" s="395"/>
      <c r="AO27" s="395">
        <v>0</v>
      </c>
      <c r="AP27" s="412"/>
      <c r="AQ27" s="85"/>
      <c r="AR27" s="86"/>
      <c r="AS27" s="86"/>
      <c r="AT27" s="87"/>
      <c r="AU27" s="460" t="str">
        <f t="shared" si="0"/>
        <v/>
      </c>
      <c r="AV27" s="440"/>
      <c r="AW27" s="440" t="str">
        <f t="shared" ref="AW27:AW33" si="5">IF(LEN(DF27)=5,MID(DF27,2,1),IF(LEN(DF27)=4,LEFT(DF27),""))</f>
        <v/>
      </c>
      <c r="AX27" s="440"/>
      <c r="AY27" s="440" t="str">
        <f t="shared" ref="AY27:AY33" si="6">IF(LEN(DF27)=5,MID(DF27,3,1),IF(LEN(DF27)=4,MID(DF27,2,1),IF(LEN(DF27)=3,LEFT(DF27),"")))</f>
        <v/>
      </c>
      <c r="AZ27" s="440"/>
      <c r="BA27" s="440" t="str">
        <f t="shared" si="3"/>
        <v/>
      </c>
      <c r="BB27" s="440"/>
      <c r="BC27" s="440" t="str">
        <f t="shared" si="1"/>
        <v>0</v>
      </c>
      <c r="BD27" s="459"/>
      <c r="BE27" s="465"/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469"/>
      <c r="CB27" s="43"/>
      <c r="CH27" s="458" t="s">
        <v>71</v>
      </c>
      <c r="CI27" s="458"/>
      <c r="CJ27" s="458"/>
      <c r="CK27" s="458"/>
      <c r="CL27" s="458"/>
      <c r="CM27" s="458"/>
      <c r="CN27" s="458"/>
      <c r="CO27" s="458"/>
      <c r="CP27" s="458"/>
      <c r="CQ27" s="458"/>
      <c r="CR27" s="458"/>
      <c r="CS27" s="458"/>
      <c r="CT27" s="458"/>
      <c r="CU27" s="458"/>
      <c r="CV27" s="458"/>
      <c r="CW27" s="444">
        <v>200</v>
      </c>
      <c r="CX27" s="445"/>
      <c r="CY27" s="445"/>
      <c r="CZ27" s="445"/>
      <c r="DA27" s="446"/>
      <c r="DB27" s="444" t="str">
        <f t="shared" si="2"/>
        <v/>
      </c>
      <c r="DC27" s="445"/>
      <c r="DD27" s="445"/>
      <c r="DE27" s="446"/>
      <c r="DF27" s="452">
        <f t="shared" si="4"/>
        <v>0</v>
      </c>
      <c r="DG27" s="452"/>
      <c r="DH27" s="452"/>
      <c r="DI27" s="452"/>
      <c r="DJ27" s="452"/>
      <c r="DK27" s="452"/>
    </row>
    <row r="28" spans="2:115" ht="16.5" customHeight="1" x14ac:dyDescent="0.15">
      <c r="B28" s="44"/>
      <c r="D28" s="430"/>
      <c r="E28" s="431"/>
      <c r="F28" s="466" t="s">
        <v>51</v>
      </c>
      <c r="G28" s="413"/>
      <c r="H28" s="467" t="s">
        <v>72</v>
      </c>
      <c r="I28" s="467"/>
      <c r="J28" s="467"/>
      <c r="K28" s="467"/>
      <c r="L28" s="467"/>
      <c r="M28" s="467"/>
      <c r="N28" s="467"/>
      <c r="O28" s="467"/>
      <c r="P28" s="467"/>
      <c r="Q28" s="467"/>
      <c r="R28" s="467"/>
      <c r="S28" s="467"/>
      <c r="T28" s="467"/>
      <c r="U28" s="467"/>
      <c r="V28" s="468"/>
      <c r="W28" s="414" t="s">
        <v>48</v>
      </c>
      <c r="X28" s="395"/>
      <c r="Y28" s="395" t="s">
        <v>48</v>
      </c>
      <c r="Z28" s="395"/>
      <c r="AA28" s="395">
        <v>9</v>
      </c>
      <c r="AB28" s="395"/>
      <c r="AC28" s="395">
        <v>9</v>
      </c>
      <c r="AD28" s="395"/>
      <c r="AE28" s="395">
        <v>9</v>
      </c>
      <c r="AF28" s="395"/>
      <c r="AG28" s="395">
        <v>4</v>
      </c>
      <c r="AH28" s="469"/>
      <c r="AI28" s="414"/>
      <c r="AJ28" s="395"/>
      <c r="AK28" s="395">
        <v>1</v>
      </c>
      <c r="AL28" s="395"/>
      <c r="AM28" s="395">
        <v>0</v>
      </c>
      <c r="AN28" s="395"/>
      <c r="AO28" s="395">
        <v>0</v>
      </c>
      <c r="AP28" s="412"/>
      <c r="AQ28" s="85"/>
      <c r="AR28" s="86"/>
      <c r="AS28" s="86"/>
      <c r="AT28" s="87"/>
      <c r="AU28" s="460" t="str">
        <f t="shared" si="0"/>
        <v/>
      </c>
      <c r="AV28" s="440"/>
      <c r="AW28" s="440" t="str">
        <f t="shared" si="5"/>
        <v/>
      </c>
      <c r="AX28" s="440"/>
      <c r="AY28" s="440" t="str">
        <f t="shared" si="6"/>
        <v/>
      </c>
      <c r="AZ28" s="440"/>
      <c r="BA28" s="440" t="str">
        <f t="shared" si="3"/>
        <v/>
      </c>
      <c r="BB28" s="440"/>
      <c r="BC28" s="440" t="str">
        <f t="shared" si="1"/>
        <v>0</v>
      </c>
      <c r="BD28" s="459"/>
      <c r="BE28" s="470"/>
      <c r="BF28" s="471"/>
      <c r="BG28" s="471"/>
      <c r="BH28" s="471"/>
      <c r="BI28" s="471"/>
      <c r="BJ28" s="471"/>
      <c r="BK28" s="471"/>
      <c r="BL28" s="471"/>
      <c r="BM28" s="471"/>
      <c r="BN28" s="471"/>
      <c r="BO28" s="471"/>
      <c r="BP28" s="471"/>
      <c r="BQ28" s="471"/>
      <c r="BR28" s="401"/>
      <c r="BS28" s="401"/>
      <c r="BT28" s="442"/>
      <c r="BU28" s="442"/>
      <c r="BV28" s="442"/>
      <c r="BW28" s="442"/>
      <c r="BX28" s="442"/>
      <c r="BY28" s="442"/>
      <c r="BZ28" s="472"/>
      <c r="CB28" s="43"/>
      <c r="CH28" s="458" t="s">
        <v>72</v>
      </c>
      <c r="CI28" s="458"/>
      <c r="CJ28" s="458"/>
      <c r="CK28" s="458"/>
      <c r="CL28" s="458"/>
      <c r="CM28" s="458"/>
      <c r="CN28" s="458"/>
      <c r="CO28" s="458"/>
      <c r="CP28" s="458"/>
      <c r="CQ28" s="458"/>
      <c r="CR28" s="458"/>
      <c r="CS28" s="458"/>
      <c r="CT28" s="458"/>
      <c r="CU28" s="458"/>
      <c r="CV28" s="458"/>
      <c r="CW28" s="444">
        <v>100</v>
      </c>
      <c r="CX28" s="445"/>
      <c r="CY28" s="445"/>
      <c r="CZ28" s="445"/>
      <c r="DA28" s="446"/>
      <c r="DB28" s="444" t="str">
        <f t="shared" si="2"/>
        <v/>
      </c>
      <c r="DC28" s="445"/>
      <c r="DD28" s="445"/>
      <c r="DE28" s="446"/>
      <c r="DF28" s="452">
        <f t="shared" si="4"/>
        <v>0</v>
      </c>
      <c r="DG28" s="452"/>
      <c r="DH28" s="452"/>
      <c r="DI28" s="452"/>
      <c r="DJ28" s="452"/>
      <c r="DK28" s="452"/>
    </row>
    <row r="29" spans="2:115" ht="16.5" customHeight="1" x14ac:dyDescent="0.15">
      <c r="B29" s="44"/>
      <c r="D29" s="430"/>
      <c r="E29" s="431"/>
      <c r="F29" s="466" t="s">
        <v>51</v>
      </c>
      <c r="G29" s="413"/>
      <c r="H29" s="467" t="s">
        <v>73</v>
      </c>
      <c r="I29" s="467"/>
      <c r="J29" s="467"/>
      <c r="K29" s="467"/>
      <c r="L29" s="467"/>
      <c r="M29" s="467"/>
      <c r="N29" s="467"/>
      <c r="O29" s="467"/>
      <c r="P29" s="467"/>
      <c r="Q29" s="467"/>
      <c r="R29" s="467"/>
      <c r="S29" s="467"/>
      <c r="T29" s="467"/>
      <c r="U29" s="467"/>
      <c r="V29" s="468"/>
      <c r="W29" s="414" t="s">
        <v>48</v>
      </c>
      <c r="X29" s="395"/>
      <c r="Y29" s="395" t="s">
        <v>48</v>
      </c>
      <c r="Z29" s="395"/>
      <c r="AA29" s="395">
        <v>9</v>
      </c>
      <c r="AB29" s="395"/>
      <c r="AC29" s="395">
        <v>9</v>
      </c>
      <c r="AD29" s="395"/>
      <c r="AE29" s="395">
        <v>9</v>
      </c>
      <c r="AF29" s="395"/>
      <c r="AG29" s="395">
        <v>5</v>
      </c>
      <c r="AH29" s="469"/>
      <c r="AI29" s="414"/>
      <c r="AJ29" s="395"/>
      <c r="AK29" s="395">
        <v>2</v>
      </c>
      <c r="AL29" s="395"/>
      <c r="AM29" s="395">
        <v>0</v>
      </c>
      <c r="AN29" s="395"/>
      <c r="AO29" s="395">
        <v>0</v>
      </c>
      <c r="AP29" s="412"/>
      <c r="AQ29" s="85"/>
      <c r="AR29" s="86"/>
      <c r="AS29" s="86"/>
      <c r="AT29" s="87"/>
      <c r="AU29" s="460" t="str">
        <f t="shared" si="0"/>
        <v/>
      </c>
      <c r="AV29" s="440"/>
      <c r="AW29" s="440" t="str">
        <f t="shared" si="5"/>
        <v/>
      </c>
      <c r="AX29" s="440"/>
      <c r="AY29" s="440" t="str">
        <f t="shared" si="6"/>
        <v/>
      </c>
      <c r="AZ29" s="440"/>
      <c r="BA29" s="440" t="str">
        <f t="shared" si="3"/>
        <v/>
      </c>
      <c r="BB29" s="440"/>
      <c r="BC29" s="440" t="str">
        <f t="shared" si="1"/>
        <v>0</v>
      </c>
      <c r="BD29" s="459"/>
      <c r="BE29" s="465"/>
      <c r="BF29" s="395"/>
      <c r="BG29" s="395"/>
      <c r="BH29" s="395"/>
      <c r="BI29" s="395"/>
      <c r="BJ29" s="395"/>
      <c r="BK29" s="395"/>
      <c r="BL29" s="395"/>
      <c r="BM29" s="395"/>
      <c r="BN29" s="395"/>
      <c r="BO29" s="395"/>
      <c r="BP29" s="395"/>
      <c r="BQ29" s="395"/>
      <c r="BR29" s="395"/>
      <c r="BS29" s="395"/>
      <c r="BT29" s="395"/>
      <c r="BU29" s="395"/>
      <c r="BV29" s="395"/>
      <c r="BW29" s="395"/>
      <c r="BX29" s="395"/>
      <c r="BY29" s="395"/>
      <c r="BZ29" s="469"/>
      <c r="CB29" s="43"/>
      <c r="CH29" s="458" t="s">
        <v>73</v>
      </c>
      <c r="CI29" s="458"/>
      <c r="CJ29" s="458"/>
      <c r="CK29" s="458"/>
      <c r="CL29" s="458"/>
      <c r="CM29" s="458"/>
      <c r="CN29" s="458"/>
      <c r="CO29" s="458"/>
      <c r="CP29" s="458"/>
      <c r="CQ29" s="458"/>
      <c r="CR29" s="458"/>
      <c r="CS29" s="458"/>
      <c r="CT29" s="458"/>
      <c r="CU29" s="458"/>
      <c r="CV29" s="458"/>
      <c r="CW29" s="444">
        <v>200</v>
      </c>
      <c r="CX29" s="445"/>
      <c r="CY29" s="445"/>
      <c r="CZ29" s="445"/>
      <c r="DA29" s="446"/>
      <c r="DB29" s="444" t="str">
        <f t="shared" si="2"/>
        <v/>
      </c>
      <c r="DC29" s="445"/>
      <c r="DD29" s="445"/>
      <c r="DE29" s="446"/>
      <c r="DF29" s="452">
        <f t="shared" si="4"/>
        <v>0</v>
      </c>
      <c r="DG29" s="452"/>
      <c r="DH29" s="452"/>
      <c r="DI29" s="452"/>
      <c r="DJ29" s="452"/>
      <c r="DK29" s="452"/>
    </row>
    <row r="30" spans="2:115" ht="16.5" customHeight="1" x14ac:dyDescent="0.15">
      <c r="B30" s="44"/>
      <c r="D30" s="430"/>
      <c r="E30" s="431"/>
      <c r="F30" s="466" t="s">
        <v>51</v>
      </c>
      <c r="G30" s="413"/>
      <c r="H30" s="467" t="s">
        <v>74</v>
      </c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8"/>
      <c r="W30" s="414" t="s">
        <v>48</v>
      </c>
      <c r="X30" s="395"/>
      <c r="Y30" s="395" t="s">
        <v>48</v>
      </c>
      <c r="Z30" s="395"/>
      <c r="AA30" s="395">
        <v>9</v>
      </c>
      <c r="AB30" s="395"/>
      <c r="AC30" s="395">
        <v>9</v>
      </c>
      <c r="AD30" s="395"/>
      <c r="AE30" s="395">
        <v>9</v>
      </c>
      <c r="AF30" s="395"/>
      <c r="AG30" s="395">
        <v>6</v>
      </c>
      <c r="AH30" s="469"/>
      <c r="AI30" s="414"/>
      <c r="AJ30" s="395"/>
      <c r="AK30" s="395">
        <v>3</v>
      </c>
      <c r="AL30" s="395"/>
      <c r="AM30" s="395">
        <v>0</v>
      </c>
      <c r="AN30" s="395"/>
      <c r="AO30" s="395">
        <v>0</v>
      </c>
      <c r="AP30" s="412"/>
      <c r="AQ30" s="85"/>
      <c r="AR30" s="86"/>
      <c r="AS30" s="86"/>
      <c r="AT30" s="87"/>
      <c r="AU30" s="460" t="str">
        <f t="shared" si="0"/>
        <v/>
      </c>
      <c r="AV30" s="440"/>
      <c r="AW30" s="440" t="str">
        <f t="shared" si="5"/>
        <v/>
      </c>
      <c r="AX30" s="440"/>
      <c r="AY30" s="440" t="str">
        <f t="shared" si="6"/>
        <v/>
      </c>
      <c r="AZ30" s="440"/>
      <c r="BA30" s="440" t="str">
        <f t="shared" si="3"/>
        <v/>
      </c>
      <c r="BB30" s="440"/>
      <c r="BC30" s="440" t="str">
        <f t="shared" si="1"/>
        <v>0</v>
      </c>
      <c r="BD30" s="459"/>
      <c r="BE30" s="465"/>
      <c r="BF30" s="395"/>
      <c r="BG30" s="395"/>
      <c r="BH30" s="395"/>
      <c r="BI30" s="395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469"/>
      <c r="CB30" s="43"/>
      <c r="CH30" s="458" t="s">
        <v>74</v>
      </c>
      <c r="CI30" s="458"/>
      <c r="CJ30" s="458"/>
      <c r="CK30" s="458"/>
      <c r="CL30" s="458"/>
      <c r="CM30" s="458"/>
      <c r="CN30" s="458"/>
      <c r="CO30" s="458"/>
      <c r="CP30" s="458"/>
      <c r="CQ30" s="458"/>
      <c r="CR30" s="458"/>
      <c r="CS30" s="458"/>
      <c r="CT30" s="458"/>
      <c r="CU30" s="458"/>
      <c r="CV30" s="458"/>
      <c r="CW30" s="444">
        <v>300</v>
      </c>
      <c r="CX30" s="445"/>
      <c r="CY30" s="445"/>
      <c r="CZ30" s="445"/>
      <c r="DA30" s="446"/>
      <c r="DB30" s="444" t="str">
        <f t="shared" si="2"/>
        <v/>
      </c>
      <c r="DC30" s="445"/>
      <c r="DD30" s="445"/>
      <c r="DE30" s="446"/>
      <c r="DF30" s="452">
        <f t="shared" si="4"/>
        <v>0</v>
      </c>
      <c r="DG30" s="452"/>
      <c r="DH30" s="452"/>
      <c r="DI30" s="452"/>
      <c r="DJ30" s="452"/>
      <c r="DK30" s="452"/>
    </row>
    <row r="31" spans="2:115" ht="16.5" customHeight="1" x14ac:dyDescent="0.15">
      <c r="B31" s="44"/>
      <c r="D31" s="430"/>
      <c r="E31" s="431"/>
      <c r="F31" s="466"/>
      <c r="G31" s="413"/>
      <c r="H31" s="467" t="s">
        <v>52</v>
      </c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8"/>
      <c r="W31" s="466" t="s">
        <v>48</v>
      </c>
      <c r="X31" s="414"/>
      <c r="Y31" s="412" t="s">
        <v>48</v>
      </c>
      <c r="Z31" s="414"/>
      <c r="AA31" s="412">
        <v>5</v>
      </c>
      <c r="AB31" s="414"/>
      <c r="AC31" s="412">
        <v>0</v>
      </c>
      <c r="AD31" s="414"/>
      <c r="AE31" s="412">
        <v>7</v>
      </c>
      <c r="AF31" s="414"/>
      <c r="AG31" s="412">
        <v>0</v>
      </c>
      <c r="AH31" s="473"/>
      <c r="AI31" s="414"/>
      <c r="AJ31" s="395"/>
      <c r="AK31" s="395"/>
      <c r="AL31" s="395"/>
      <c r="AM31" s="395">
        <v>3</v>
      </c>
      <c r="AN31" s="395"/>
      <c r="AO31" s="395">
        <v>0</v>
      </c>
      <c r="AP31" s="412"/>
      <c r="AQ31" s="85"/>
      <c r="AR31" s="86"/>
      <c r="AS31" s="86"/>
      <c r="AT31" s="87"/>
      <c r="AU31" s="460" t="str">
        <f t="shared" si="0"/>
        <v/>
      </c>
      <c r="AV31" s="440"/>
      <c r="AW31" s="440" t="str">
        <f t="shared" si="5"/>
        <v/>
      </c>
      <c r="AX31" s="440"/>
      <c r="AY31" s="440" t="str">
        <f t="shared" si="6"/>
        <v/>
      </c>
      <c r="AZ31" s="440"/>
      <c r="BA31" s="440" t="str">
        <f t="shared" si="3"/>
        <v/>
      </c>
      <c r="BB31" s="440"/>
      <c r="BC31" s="440" t="str">
        <f t="shared" si="1"/>
        <v>0</v>
      </c>
      <c r="BD31" s="459"/>
      <c r="BE31" s="470" t="s">
        <v>54</v>
      </c>
      <c r="BF31" s="471"/>
      <c r="BG31" s="471"/>
      <c r="BH31" s="471"/>
      <c r="BI31" s="471"/>
      <c r="BJ31" s="471"/>
      <c r="BK31" s="471"/>
      <c r="BL31" s="471"/>
      <c r="BM31" s="471"/>
      <c r="BN31" s="471"/>
      <c r="BO31" s="471"/>
      <c r="BP31" s="471"/>
      <c r="BQ31" s="471"/>
      <c r="BR31" s="401" t="s">
        <v>57</v>
      </c>
      <c r="BS31" s="401"/>
      <c r="BT31" s="442">
        <f>DF31</f>
        <v>0</v>
      </c>
      <c r="BU31" s="442"/>
      <c r="BV31" s="442"/>
      <c r="BW31" s="442"/>
      <c r="BX31" s="442"/>
      <c r="BY31" s="442"/>
      <c r="BZ31" s="472"/>
      <c r="CB31" s="43"/>
      <c r="CH31" s="458" t="s">
        <v>78</v>
      </c>
      <c r="CI31" s="458"/>
      <c r="CJ31" s="458"/>
      <c r="CK31" s="458"/>
      <c r="CL31" s="458"/>
      <c r="CM31" s="458"/>
      <c r="CN31" s="458"/>
      <c r="CO31" s="458"/>
      <c r="CP31" s="458"/>
      <c r="CQ31" s="458"/>
      <c r="CR31" s="458"/>
      <c r="CS31" s="458"/>
      <c r="CT31" s="458"/>
      <c r="CU31" s="458"/>
      <c r="CV31" s="458"/>
      <c r="CW31" s="444">
        <v>30</v>
      </c>
      <c r="CX31" s="445"/>
      <c r="CY31" s="445"/>
      <c r="CZ31" s="445"/>
      <c r="DA31" s="446"/>
      <c r="DB31" s="444" t="str">
        <f t="shared" si="2"/>
        <v/>
      </c>
      <c r="DC31" s="445"/>
      <c r="DD31" s="445"/>
      <c r="DE31" s="446"/>
      <c r="DF31" s="452">
        <f t="shared" si="4"/>
        <v>0</v>
      </c>
      <c r="DG31" s="452"/>
      <c r="DH31" s="452"/>
      <c r="DI31" s="452"/>
      <c r="DJ31" s="452"/>
      <c r="DK31" s="452"/>
    </row>
    <row r="32" spans="2:115" ht="16.5" customHeight="1" x14ac:dyDescent="0.15">
      <c r="B32" s="44"/>
      <c r="D32" s="430"/>
      <c r="E32" s="431"/>
      <c r="F32" s="466" t="s">
        <v>51</v>
      </c>
      <c r="G32" s="413"/>
      <c r="H32" s="467" t="s">
        <v>60</v>
      </c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8"/>
      <c r="W32" s="466" t="s">
        <v>48</v>
      </c>
      <c r="X32" s="414"/>
      <c r="Y32" s="412" t="s">
        <v>48</v>
      </c>
      <c r="Z32" s="414"/>
      <c r="AA32" s="412">
        <v>1</v>
      </c>
      <c r="AB32" s="414"/>
      <c r="AC32" s="412">
        <v>5</v>
      </c>
      <c r="AD32" s="414"/>
      <c r="AE32" s="412">
        <v>9</v>
      </c>
      <c r="AF32" s="414"/>
      <c r="AG32" s="412">
        <v>3</v>
      </c>
      <c r="AH32" s="473"/>
      <c r="AI32" s="414"/>
      <c r="AJ32" s="395"/>
      <c r="AK32" s="395"/>
      <c r="AL32" s="395"/>
      <c r="AM32" s="395">
        <v>5</v>
      </c>
      <c r="AN32" s="395"/>
      <c r="AO32" s="395">
        <v>0</v>
      </c>
      <c r="AP32" s="412"/>
      <c r="AQ32" s="85"/>
      <c r="AR32" s="86"/>
      <c r="AS32" s="86"/>
      <c r="AT32" s="87"/>
      <c r="AU32" s="460" t="str">
        <f t="shared" si="0"/>
        <v/>
      </c>
      <c r="AV32" s="440"/>
      <c r="AW32" s="440" t="str">
        <f t="shared" si="5"/>
        <v/>
      </c>
      <c r="AX32" s="440"/>
      <c r="AY32" s="440" t="str">
        <f t="shared" si="6"/>
        <v/>
      </c>
      <c r="AZ32" s="440"/>
      <c r="BA32" s="440" t="str">
        <f t="shared" si="3"/>
        <v/>
      </c>
      <c r="BB32" s="440"/>
      <c r="BC32" s="440" t="str">
        <f t="shared" si="1"/>
        <v>0</v>
      </c>
      <c r="BD32" s="459"/>
      <c r="BE32" s="470"/>
      <c r="BF32" s="471"/>
      <c r="BG32" s="471"/>
      <c r="BH32" s="471"/>
      <c r="BI32" s="471"/>
      <c r="BJ32" s="471"/>
      <c r="BK32" s="471"/>
      <c r="BL32" s="471"/>
      <c r="BM32" s="471"/>
      <c r="BN32" s="471"/>
      <c r="BO32" s="471"/>
      <c r="BP32" s="471"/>
      <c r="BQ32" s="471"/>
      <c r="BR32" s="401"/>
      <c r="BS32" s="401"/>
      <c r="BT32" s="442"/>
      <c r="BU32" s="442"/>
      <c r="BV32" s="442"/>
      <c r="BW32" s="442"/>
      <c r="BX32" s="442"/>
      <c r="BY32" s="442"/>
      <c r="BZ32" s="472"/>
      <c r="CB32" s="43"/>
      <c r="CH32" s="474" t="s">
        <v>60</v>
      </c>
      <c r="CI32" s="474"/>
      <c r="CJ32" s="474"/>
      <c r="CK32" s="474"/>
      <c r="CL32" s="474"/>
      <c r="CM32" s="474"/>
      <c r="CN32" s="474"/>
      <c r="CO32" s="474"/>
      <c r="CP32" s="474"/>
      <c r="CQ32" s="474"/>
      <c r="CR32" s="474"/>
      <c r="CS32" s="474"/>
      <c r="CT32" s="474"/>
      <c r="CU32" s="474"/>
      <c r="CV32" s="474"/>
      <c r="CW32" s="444">
        <v>50</v>
      </c>
      <c r="CX32" s="445"/>
      <c r="CY32" s="445"/>
      <c r="CZ32" s="445"/>
      <c r="DA32" s="446"/>
      <c r="DB32" s="444" t="str">
        <f t="shared" si="2"/>
        <v/>
      </c>
      <c r="DC32" s="445"/>
      <c r="DD32" s="445"/>
      <c r="DE32" s="446"/>
      <c r="DF32" s="452">
        <f t="shared" si="4"/>
        <v>0</v>
      </c>
      <c r="DG32" s="452"/>
      <c r="DH32" s="452"/>
      <c r="DI32" s="452"/>
      <c r="DJ32" s="452"/>
      <c r="DK32" s="452"/>
    </row>
    <row r="33" spans="2:115" ht="16.5" customHeight="1" x14ac:dyDescent="0.15">
      <c r="B33" s="44"/>
      <c r="D33" s="430"/>
      <c r="E33" s="431"/>
      <c r="F33" s="466" t="s">
        <v>51</v>
      </c>
      <c r="G33" s="413"/>
      <c r="H33" s="475" t="s">
        <v>62</v>
      </c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6"/>
      <c r="W33" s="414" t="s">
        <v>48</v>
      </c>
      <c r="X33" s="395"/>
      <c r="Y33" s="395" t="s">
        <v>48</v>
      </c>
      <c r="Z33" s="395"/>
      <c r="AA33" s="395" t="s">
        <v>48</v>
      </c>
      <c r="AB33" s="395"/>
      <c r="AC33" s="395" t="s">
        <v>48</v>
      </c>
      <c r="AD33" s="395"/>
      <c r="AE33" s="395">
        <v>9</v>
      </c>
      <c r="AF33" s="395"/>
      <c r="AG33" s="395">
        <v>7</v>
      </c>
      <c r="AH33" s="469"/>
      <c r="AI33" s="414"/>
      <c r="AJ33" s="395"/>
      <c r="AK33" s="395"/>
      <c r="AL33" s="395"/>
      <c r="AM33" s="395">
        <v>2</v>
      </c>
      <c r="AN33" s="395"/>
      <c r="AO33" s="395">
        <v>1</v>
      </c>
      <c r="AP33" s="412"/>
      <c r="AQ33" s="85"/>
      <c r="AR33" s="86"/>
      <c r="AS33" s="86"/>
      <c r="AT33" s="87"/>
      <c r="AU33" s="460" t="str">
        <f t="shared" si="0"/>
        <v/>
      </c>
      <c r="AV33" s="440"/>
      <c r="AW33" s="440" t="str">
        <f t="shared" si="5"/>
        <v/>
      </c>
      <c r="AX33" s="440"/>
      <c r="AY33" s="440" t="str">
        <f t="shared" si="6"/>
        <v/>
      </c>
      <c r="AZ33" s="440"/>
      <c r="BA33" s="440" t="str">
        <f t="shared" si="3"/>
        <v/>
      </c>
      <c r="BB33" s="440"/>
      <c r="BC33" s="440" t="str">
        <f t="shared" si="1"/>
        <v>0</v>
      </c>
      <c r="BD33" s="459"/>
      <c r="BE33" s="465"/>
      <c r="BF33" s="395"/>
      <c r="BG33" s="395"/>
      <c r="BH33" s="395"/>
      <c r="BI33" s="395"/>
      <c r="BJ33" s="395"/>
      <c r="BK33" s="395"/>
      <c r="BL33" s="395"/>
      <c r="BM33" s="395"/>
      <c r="BN33" s="395"/>
      <c r="BO33" s="395"/>
      <c r="BP33" s="395"/>
      <c r="BQ33" s="395"/>
      <c r="BR33" s="395"/>
      <c r="BS33" s="395"/>
      <c r="BT33" s="395"/>
      <c r="BU33" s="395"/>
      <c r="BV33" s="395"/>
      <c r="BW33" s="395"/>
      <c r="BX33" s="395"/>
      <c r="BY33" s="395"/>
      <c r="BZ33" s="469"/>
      <c r="CB33" s="43"/>
      <c r="CH33" s="474" t="s">
        <v>62</v>
      </c>
      <c r="CI33" s="474"/>
      <c r="CJ33" s="474"/>
      <c r="CK33" s="474"/>
      <c r="CL33" s="474"/>
      <c r="CM33" s="474"/>
      <c r="CN33" s="474"/>
      <c r="CO33" s="474"/>
      <c r="CP33" s="474"/>
      <c r="CQ33" s="474"/>
      <c r="CR33" s="474"/>
      <c r="CS33" s="474"/>
      <c r="CT33" s="474"/>
      <c r="CU33" s="474"/>
      <c r="CV33" s="474"/>
      <c r="CW33" s="444">
        <v>21</v>
      </c>
      <c r="CX33" s="445"/>
      <c r="CY33" s="445"/>
      <c r="CZ33" s="445"/>
      <c r="DA33" s="446"/>
      <c r="DB33" s="444" t="str">
        <f t="shared" si="2"/>
        <v/>
      </c>
      <c r="DC33" s="445"/>
      <c r="DD33" s="445"/>
      <c r="DE33" s="446"/>
      <c r="DF33" s="452">
        <f t="shared" si="4"/>
        <v>0</v>
      </c>
      <c r="DG33" s="452"/>
      <c r="DH33" s="452"/>
      <c r="DI33" s="452"/>
      <c r="DJ33" s="452"/>
      <c r="DK33" s="452"/>
    </row>
    <row r="34" spans="2:115" ht="16.5" customHeight="1" x14ac:dyDescent="0.15">
      <c r="B34" s="44"/>
      <c r="D34" s="430"/>
      <c r="E34" s="431"/>
      <c r="F34" s="466"/>
      <c r="G34" s="413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  <c r="U34" s="475"/>
      <c r="V34" s="476"/>
      <c r="W34" s="414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469"/>
      <c r="AI34" s="414"/>
      <c r="AJ34" s="395"/>
      <c r="AK34" s="395"/>
      <c r="AL34" s="395"/>
      <c r="AM34" s="395"/>
      <c r="AN34" s="395"/>
      <c r="AO34" s="395"/>
      <c r="AP34" s="412"/>
      <c r="AQ34" s="465"/>
      <c r="AR34" s="395"/>
      <c r="AS34" s="395"/>
      <c r="AT34" s="469"/>
      <c r="AU34" s="460"/>
      <c r="AV34" s="440"/>
      <c r="AW34" s="440"/>
      <c r="AX34" s="440"/>
      <c r="AY34" s="440"/>
      <c r="AZ34" s="440"/>
      <c r="BA34" s="440"/>
      <c r="BB34" s="440"/>
      <c r="BC34" s="440"/>
      <c r="BD34" s="459"/>
      <c r="BE34" s="482" t="s">
        <v>69</v>
      </c>
      <c r="BF34" s="483"/>
      <c r="BG34" s="483"/>
      <c r="BH34" s="483"/>
      <c r="BI34" s="483"/>
      <c r="BJ34" s="483"/>
      <c r="BK34" s="483"/>
      <c r="BL34" s="483"/>
      <c r="BM34" s="483"/>
      <c r="BN34" s="483"/>
      <c r="BO34" s="483"/>
      <c r="BP34" s="483"/>
      <c r="BQ34" s="483"/>
      <c r="BR34" s="401" t="s">
        <v>57</v>
      </c>
      <c r="BS34" s="401"/>
      <c r="BT34" s="442">
        <f>DF34</f>
        <v>0</v>
      </c>
      <c r="BU34" s="442"/>
      <c r="BV34" s="442"/>
      <c r="BW34" s="442"/>
      <c r="BX34" s="442"/>
      <c r="BY34" s="442"/>
      <c r="BZ34" s="472"/>
      <c r="CB34" s="43"/>
      <c r="CH34" s="412" t="s">
        <v>79</v>
      </c>
      <c r="CI34" s="413"/>
      <c r="CJ34" s="413"/>
      <c r="CK34" s="413"/>
      <c r="CL34" s="413"/>
      <c r="CM34" s="413"/>
      <c r="CN34" s="413"/>
      <c r="CO34" s="413"/>
      <c r="CP34" s="413"/>
      <c r="CQ34" s="413"/>
      <c r="CR34" s="413"/>
      <c r="CS34" s="413"/>
      <c r="CT34" s="413"/>
      <c r="CU34" s="413"/>
      <c r="CV34" s="414"/>
      <c r="CW34" s="477"/>
      <c r="CX34" s="478"/>
      <c r="CY34" s="478"/>
      <c r="CZ34" s="478"/>
      <c r="DA34" s="479"/>
      <c r="DB34" s="477"/>
      <c r="DC34" s="478"/>
      <c r="DD34" s="478"/>
      <c r="DE34" s="479"/>
      <c r="DF34" s="452">
        <f>DF25+DF31</f>
        <v>0</v>
      </c>
      <c r="DG34" s="452"/>
      <c r="DH34" s="452"/>
      <c r="DI34" s="452"/>
      <c r="DJ34" s="452"/>
      <c r="DK34" s="452"/>
    </row>
    <row r="35" spans="2:115" ht="16.5" customHeight="1" x14ac:dyDescent="0.15">
      <c r="B35" s="44"/>
      <c r="D35" s="430"/>
      <c r="E35" s="431"/>
      <c r="F35" s="480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81"/>
      <c r="W35" s="414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469"/>
      <c r="AI35" s="414"/>
      <c r="AJ35" s="395"/>
      <c r="AK35" s="395"/>
      <c r="AL35" s="395"/>
      <c r="AM35" s="395"/>
      <c r="AN35" s="395"/>
      <c r="AO35" s="395"/>
      <c r="AP35" s="412"/>
      <c r="AQ35" s="465"/>
      <c r="AR35" s="395"/>
      <c r="AS35" s="395"/>
      <c r="AT35" s="469"/>
      <c r="AU35" s="465"/>
      <c r="AV35" s="395"/>
      <c r="AW35" s="395"/>
      <c r="AX35" s="395"/>
      <c r="AY35" s="395"/>
      <c r="AZ35" s="395"/>
      <c r="BA35" s="395"/>
      <c r="BB35" s="395"/>
      <c r="BC35" s="395"/>
      <c r="BD35" s="412"/>
      <c r="BE35" s="482"/>
      <c r="BF35" s="483"/>
      <c r="BG35" s="483"/>
      <c r="BH35" s="483"/>
      <c r="BI35" s="483"/>
      <c r="BJ35" s="483"/>
      <c r="BK35" s="483"/>
      <c r="BL35" s="483"/>
      <c r="BM35" s="483"/>
      <c r="BN35" s="483"/>
      <c r="BO35" s="483"/>
      <c r="BP35" s="483"/>
      <c r="BQ35" s="483"/>
      <c r="BR35" s="401"/>
      <c r="BS35" s="401"/>
      <c r="BT35" s="442"/>
      <c r="BU35" s="442"/>
      <c r="BV35" s="442"/>
      <c r="BW35" s="442"/>
      <c r="BX35" s="442"/>
      <c r="BY35" s="442"/>
      <c r="BZ35" s="472"/>
      <c r="CB35" s="43"/>
      <c r="CH35" s="412" t="s">
        <v>80</v>
      </c>
      <c r="CI35" s="413"/>
      <c r="CJ35" s="413"/>
      <c r="CK35" s="413"/>
      <c r="CL35" s="413"/>
      <c r="CM35" s="413"/>
      <c r="CN35" s="413"/>
      <c r="CO35" s="413"/>
      <c r="CP35" s="413"/>
      <c r="CQ35" s="413"/>
      <c r="CR35" s="413"/>
      <c r="CS35" s="413"/>
      <c r="CT35" s="413"/>
      <c r="CU35" s="413"/>
      <c r="CV35" s="414"/>
      <c r="CW35" s="477"/>
      <c r="CX35" s="478"/>
      <c r="CY35" s="478"/>
      <c r="CZ35" s="478"/>
      <c r="DA35" s="479"/>
      <c r="DB35" s="477"/>
      <c r="DC35" s="478"/>
      <c r="DD35" s="478"/>
      <c r="DE35" s="479"/>
      <c r="DF35" s="452">
        <f>SUM(DF25:DK33)</f>
        <v>0</v>
      </c>
      <c r="DG35" s="452"/>
      <c r="DH35" s="452"/>
      <c r="DI35" s="452"/>
      <c r="DJ35" s="452"/>
      <c r="DK35" s="452"/>
    </row>
    <row r="36" spans="2:115" ht="16.5" customHeight="1" x14ac:dyDescent="0.15">
      <c r="B36" s="44"/>
      <c r="D36" s="430"/>
      <c r="E36" s="431"/>
      <c r="F36" s="489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490"/>
      <c r="W36" s="414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469"/>
      <c r="AI36" s="414"/>
      <c r="AJ36" s="395"/>
      <c r="AK36" s="395"/>
      <c r="AL36" s="395"/>
      <c r="AM36" s="395"/>
      <c r="AN36" s="395"/>
      <c r="AO36" s="395"/>
      <c r="AP36" s="412"/>
      <c r="AQ36" s="465"/>
      <c r="AR36" s="395"/>
      <c r="AS36" s="395"/>
      <c r="AT36" s="469"/>
      <c r="AU36" s="465"/>
      <c r="AV36" s="395"/>
      <c r="AW36" s="395"/>
      <c r="AX36" s="395"/>
      <c r="AY36" s="395"/>
      <c r="AZ36" s="395"/>
      <c r="BA36" s="395"/>
      <c r="BB36" s="395"/>
      <c r="BC36" s="395"/>
      <c r="BD36" s="412"/>
      <c r="BE36" s="465"/>
      <c r="BF36" s="395"/>
      <c r="BG36" s="395"/>
      <c r="BH36" s="395"/>
      <c r="BI36" s="395"/>
      <c r="BJ36" s="395"/>
      <c r="BK36" s="395"/>
      <c r="BL36" s="395"/>
      <c r="BM36" s="395"/>
      <c r="BN36" s="395"/>
      <c r="BO36" s="395"/>
      <c r="BP36" s="395"/>
      <c r="BQ36" s="395"/>
      <c r="BR36" s="395"/>
      <c r="BS36" s="395"/>
      <c r="BT36" s="395"/>
      <c r="BU36" s="395"/>
      <c r="BV36" s="395"/>
      <c r="BW36" s="395"/>
      <c r="BX36" s="395"/>
      <c r="BY36" s="395"/>
      <c r="BZ36" s="469"/>
      <c r="CB36" s="43"/>
    </row>
    <row r="37" spans="2:115" ht="16.5" customHeight="1" thickBot="1" x14ac:dyDescent="0.2">
      <c r="B37" s="44"/>
      <c r="D37" s="432"/>
      <c r="E37" s="433"/>
      <c r="F37" s="484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6"/>
      <c r="W37" s="487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488"/>
      <c r="AI37" s="487"/>
      <c r="AJ37" s="396"/>
      <c r="AK37" s="396"/>
      <c r="AL37" s="396"/>
      <c r="AM37" s="396"/>
      <c r="AN37" s="396"/>
      <c r="AO37" s="396"/>
      <c r="AP37" s="491"/>
      <c r="AQ37" s="492"/>
      <c r="AR37" s="396"/>
      <c r="AS37" s="396"/>
      <c r="AT37" s="488"/>
      <c r="AU37" s="492"/>
      <c r="AV37" s="396"/>
      <c r="AW37" s="396"/>
      <c r="AX37" s="396"/>
      <c r="AY37" s="396"/>
      <c r="AZ37" s="396"/>
      <c r="BA37" s="396"/>
      <c r="BB37" s="396"/>
      <c r="BC37" s="396"/>
      <c r="BD37" s="491"/>
      <c r="BE37" s="492"/>
      <c r="BF37" s="396"/>
      <c r="BG37" s="396"/>
      <c r="BH37" s="396"/>
      <c r="BI37" s="396"/>
      <c r="BJ37" s="396"/>
      <c r="BK37" s="396"/>
      <c r="BL37" s="396"/>
      <c r="BM37" s="396"/>
      <c r="BN37" s="396"/>
      <c r="BO37" s="396"/>
      <c r="BP37" s="396"/>
      <c r="BQ37" s="396"/>
      <c r="BR37" s="396"/>
      <c r="BS37" s="396"/>
      <c r="BT37" s="396"/>
      <c r="BU37" s="396"/>
      <c r="BV37" s="396"/>
      <c r="BW37" s="396"/>
      <c r="BX37" s="396"/>
      <c r="BY37" s="396"/>
      <c r="BZ37" s="488"/>
      <c r="CB37" s="43"/>
    </row>
    <row r="38" spans="2:115" ht="9" customHeight="1" thickBot="1" x14ac:dyDescent="0.2">
      <c r="B38" s="44"/>
      <c r="CB38" s="43"/>
    </row>
    <row r="39" spans="2:115" ht="16.5" customHeight="1" x14ac:dyDescent="0.15">
      <c r="B39" s="44"/>
      <c r="D39" s="428" t="s">
        <v>25</v>
      </c>
      <c r="E39" s="429"/>
      <c r="F39" s="493" t="s">
        <v>26</v>
      </c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5"/>
      <c r="S39" s="496">
        <v>2</v>
      </c>
      <c r="T39" s="497"/>
      <c r="U39" s="497">
        <v>2</v>
      </c>
      <c r="V39" s="497"/>
      <c r="W39" s="497" t="s">
        <v>49</v>
      </c>
      <c r="X39" s="497"/>
      <c r="Y39" s="497"/>
      <c r="Z39" s="497"/>
      <c r="AA39" s="497"/>
      <c r="AB39" s="497"/>
      <c r="AC39" s="497"/>
      <c r="AD39" s="498"/>
      <c r="AE39" s="499" t="s">
        <v>51</v>
      </c>
      <c r="AF39" s="497"/>
      <c r="AG39" s="502" t="s">
        <v>53</v>
      </c>
      <c r="AH39" s="455"/>
      <c r="AI39" s="455"/>
      <c r="AJ39" s="455"/>
      <c r="AK39" s="455"/>
      <c r="AL39" s="455"/>
      <c r="AM39" s="455"/>
      <c r="AN39" s="455"/>
      <c r="AO39" s="455"/>
      <c r="AP39" s="503"/>
      <c r="AQ39" s="496"/>
      <c r="AR39" s="497"/>
      <c r="AS39" s="504"/>
      <c r="AT39" s="505"/>
      <c r="AU39" s="505"/>
      <c r="AV39" s="505"/>
      <c r="AW39" s="505"/>
      <c r="AX39" s="505"/>
      <c r="AY39" s="505"/>
      <c r="AZ39" s="505"/>
      <c r="BA39" s="505"/>
      <c r="BB39" s="506"/>
      <c r="BC39" s="499"/>
      <c r="BD39" s="497"/>
      <c r="BE39" s="497"/>
      <c r="BF39" s="497"/>
      <c r="BG39" s="497"/>
      <c r="BH39" s="497"/>
      <c r="BI39" s="497"/>
      <c r="BJ39" s="497"/>
      <c r="BK39" s="497"/>
      <c r="BL39" s="497"/>
      <c r="BM39" s="497"/>
      <c r="BN39" s="502"/>
      <c r="BO39" s="397" t="s">
        <v>27</v>
      </c>
      <c r="BP39" s="398"/>
      <c r="BQ39" s="398"/>
      <c r="BR39" s="398"/>
      <c r="BS39" s="398"/>
      <c r="BT39" s="398"/>
      <c r="BU39" s="398"/>
      <c r="BV39" s="398"/>
      <c r="BW39" s="398"/>
      <c r="BX39" s="398"/>
      <c r="BY39" s="398"/>
      <c r="BZ39" s="519"/>
      <c r="CB39" s="43"/>
    </row>
    <row r="40" spans="2:115" ht="16.5" customHeight="1" x14ac:dyDescent="0.15">
      <c r="B40" s="44"/>
      <c r="D40" s="430"/>
      <c r="E40" s="431"/>
      <c r="F40" s="509" t="s">
        <v>39</v>
      </c>
      <c r="G40" s="510"/>
      <c r="H40" s="510"/>
      <c r="I40" s="510"/>
      <c r="J40" s="510"/>
      <c r="K40" s="510"/>
      <c r="L40" s="510"/>
      <c r="M40" s="510"/>
      <c r="N40" s="510"/>
      <c r="O40" s="510"/>
      <c r="P40" s="510"/>
      <c r="Q40" s="510"/>
      <c r="R40" s="511"/>
      <c r="S40" s="462">
        <f>AQ25</f>
        <v>0</v>
      </c>
      <c r="T40" s="463"/>
      <c r="U40" s="463">
        <f>AS25</f>
        <v>0</v>
      </c>
      <c r="V40" s="463"/>
      <c r="W40" s="500" t="s">
        <v>4</v>
      </c>
      <c r="X40" s="500"/>
      <c r="Y40" s="500"/>
      <c r="Z40" s="500"/>
      <c r="AA40" s="500"/>
      <c r="AB40" s="500"/>
      <c r="AC40" s="500"/>
      <c r="AD40" s="521"/>
      <c r="AE40" s="522">
        <f>AQ25</f>
        <v>0</v>
      </c>
      <c r="AF40" s="463"/>
      <c r="AG40" s="463">
        <f>AS25</f>
        <v>0</v>
      </c>
      <c r="AH40" s="463"/>
      <c r="AI40" s="500" t="s">
        <v>4</v>
      </c>
      <c r="AJ40" s="500"/>
      <c r="AK40" s="500"/>
      <c r="AL40" s="500"/>
      <c r="AM40" s="500"/>
      <c r="AN40" s="500"/>
      <c r="AO40" s="500"/>
      <c r="AP40" s="501"/>
      <c r="AQ40" s="465"/>
      <c r="AR40" s="395"/>
      <c r="AS40" s="395"/>
      <c r="AT40" s="395"/>
      <c r="AU40" s="507"/>
      <c r="AV40" s="507"/>
      <c r="AW40" s="507"/>
      <c r="AX40" s="507"/>
      <c r="AY40" s="507"/>
      <c r="AZ40" s="507"/>
      <c r="BA40" s="507"/>
      <c r="BB40" s="508"/>
      <c r="BC40" s="414"/>
      <c r="BD40" s="395"/>
      <c r="BE40" s="395"/>
      <c r="BF40" s="395"/>
      <c r="BG40" s="507"/>
      <c r="BH40" s="507"/>
      <c r="BI40" s="507"/>
      <c r="BJ40" s="507"/>
      <c r="BK40" s="507"/>
      <c r="BL40" s="507"/>
      <c r="BM40" s="507"/>
      <c r="BN40" s="441"/>
      <c r="BO40" s="400"/>
      <c r="BP40" s="401"/>
      <c r="BQ40" s="401"/>
      <c r="BR40" s="401"/>
      <c r="BS40" s="401"/>
      <c r="BT40" s="401"/>
      <c r="BU40" s="401"/>
      <c r="BV40" s="401"/>
      <c r="BW40" s="401"/>
      <c r="BX40" s="401"/>
      <c r="BY40" s="401"/>
      <c r="BZ40" s="520"/>
      <c r="CB40" s="43"/>
      <c r="CH40" s="395" t="s">
        <v>49</v>
      </c>
      <c r="CI40" s="515"/>
      <c r="CJ40" s="515"/>
      <c r="CK40" s="515"/>
      <c r="CL40" s="515"/>
      <c r="CM40" s="515"/>
      <c r="CN40" s="515"/>
      <c r="CO40" s="516" t="s">
        <v>53</v>
      </c>
      <c r="CP40" s="517"/>
      <c r="CQ40" s="517"/>
      <c r="CR40" s="517"/>
      <c r="CS40" s="517"/>
      <c r="CT40" s="517"/>
      <c r="CU40" s="518"/>
      <c r="CV40" s="412" t="s">
        <v>27</v>
      </c>
      <c r="CW40" s="413"/>
      <c r="CX40" s="413"/>
      <c r="CY40" s="413"/>
      <c r="CZ40" s="413"/>
      <c r="DA40" s="413"/>
      <c r="DB40" s="413"/>
      <c r="DC40" s="413"/>
      <c r="DD40" s="413"/>
      <c r="DE40" s="413"/>
      <c r="DF40" s="413"/>
      <c r="DG40" s="413"/>
      <c r="DH40" s="413"/>
      <c r="DI40" s="413"/>
      <c r="DJ40" s="413"/>
      <c r="DK40" s="414"/>
    </row>
    <row r="41" spans="2:115" ht="16.5" customHeight="1" x14ac:dyDescent="0.15">
      <c r="B41" s="44"/>
      <c r="D41" s="430"/>
      <c r="E41" s="431"/>
      <c r="F41" s="509" t="s">
        <v>28</v>
      </c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1"/>
      <c r="S41" s="512" t="str">
        <f>IF(LEN(CH41)=6,LEFT(CH41),"")</f>
        <v/>
      </c>
      <c r="T41" s="513"/>
      <c r="U41" s="513" t="str">
        <f>IF(LEN(CH41)=6,MID(CH41,2,1),IF(LEN(CH41)=5,LEFT(CH41),""))</f>
        <v/>
      </c>
      <c r="V41" s="513"/>
      <c r="W41" s="513" t="str">
        <f>IF(LEN(CH41)=6,MID(CH41,3,1),IF(LEN(CH41)=5,MID(CH41,2,1),IF(LEN(CH41)=4,LEFT(CH41),"")))</f>
        <v/>
      </c>
      <c r="X41" s="513"/>
      <c r="Y41" s="513" t="str">
        <f>IF(LEN(CH41)=6,MID(CH41,4,1),IF(LEN(CH41)=5,MID(CH41,3,1),IF(LEN(CH41)=4,MID(CH41,2,1),IF(LEN(CH41)=3,LEFT(CH41),""))))</f>
        <v/>
      </c>
      <c r="Z41" s="513"/>
      <c r="AA41" s="513" t="str">
        <f>IF(LEN(CH41)=6,MID(CH41,5,1),IF(LEN(CH41)=5,MID(CH41,4,1),IF(LEN(CH41)=4,MID(CH41,3,1),IF(LEN(CH41)=3,MID(CH41,2,1),IF(LEN(CH41)=2,LEFT(CH41),"")))))</f>
        <v/>
      </c>
      <c r="AB41" s="513"/>
      <c r="AC41" s="513" t="str">
        <f>RIGHT(CH41)</f>
        <v>0</v>
      </c>
      <c r="AD41" s="514"/>
      <c r="AE41" s="512" t="str">
        <f>IF(LEN(CO41)=6,LEFT(CO41),"")</f>
        <v/>
      </c>
      <c r="AF41" s="513"/>
      <c r="AG41" s="513" t="str">
        <f>IF(LEN(CO41)=6,MID(CO41,2,1),IF(LEN(CO41)=5,LEFT(CO41),""))</f>
        <v/>
      </c>
      <c r="AH41" s="513"/>
      <c r="AI41" s="513" t="str">
        <f>IF(LEN(CO41)=6,MID(CO41,3,1),IF(LEN(CO41)=5,MID(CO41,2,1),IF(LEN(CO41)=4,LEFT(CO41),"")))</f>
        <v/>
      </c>
      <c r="AJ41" s="513"/>
      <c r="AK41" s="513" t="str">
        <f>IF(LEN(CO41)=6,MID(CO41,4,1),IF(LEN(CO41)=5,MID(CO41,3,1),IF(LEN(CO41)=4,MID(CO41,2,1),IF(LEN(CO41)=3,LEFT(CO41),""))))</f>
        <v/>
      </c>
      <c r="AL41" s="513"/>
      <c r="AM41" s="513" t="str">
        <f>IF(LEN(CO41)=6,MID(CO41,5,1),IF(LEN(CO41)=5,MID(CO41,4,1),IF(LEN(CO41)=4,MID(CO41,3,1),IF(LEN(CO41)=3,MID(CO41,2,1),IF(LEN(CO41)=2,LEFT(CO41),"")))))</f>
        <v/>
      </c>
      <c r="AN41" s="513"/>
      <c r="AO41" s="513" t="str">
        <f>RIGHT(CO41)</f>
        <v>0</v>
      </c>
      <c r="AP41" s="514"/>
      <c r="AQ41" s="465"/>
      <c r="AR41" s="395"/>
      <c r="AS41" s="395"/>
      <c r="AT41" s="395"/>
      <c r="AU41" s="395"/>
      <c r="AV41" s="395"/>
      <c r="AW41" s="395"/>
      <c r="AX41" s="395"/>
      <c r="AY41" s="395"/>
      <c r="AZ41" s="395"/>
      <c r="BA41" s="395"/>
      <c r="BB41" s="469"/>
      <c r="BC41" s="414"/>
      <c r="BD41" s="395"/>
      <c r="BE41" s="395"/>
      <c r="BF41" s="395"/>
      <c r="BG41" s="395"/>
      <c r="BH41" s="395"/>
      <c r="BI41" s="395"/>
      <c r="BJ41" s="395"/>
      <c r="BK41" s="395"/>
      <c r="BL41" s="395"/>
      <c r="BM41" s="395"/>
      <c r="BN41" s="412"/>
      <c r="BO41" s="512" t="str">
        <f>IF(LEN(CV41)=6,LEFT(CV41),"")</f>
        <v/>
      </c>
      <c r="BP41" s="513"/>
      <c r="BQ41" s="513" t="str">
        <f>IF(LEN(CV41)=6,MID(CV41,2,1),IF(LEN(CV41)=5,LEFT(CV41),""))</f>
        <v/>
      </c>
      <c r="BR41" s="513"/>
      <c r="BS41" s="513" t="str">
        <f>IF(LEN(CV41)=6,MID(CV41,3,1),IF(LEN(CV41)=5,MID(CV41,2,1),IF(LEN(CV41)=4,LEFT(CV41),"")))</f>
        <v/>
      </c>
      <c r="BT41" s="513"/>
      <c r="BU41" s="513" t="str">
        <f>IF(LEN(CV41)=6,MID(CV41,4,1),IF(LEN(CV41)=5,MID(CV41,3,1),IF(LEN(CV41)=4,MID(CV41,2,1),IF(LEN(CV41)=3,LEFT(CV41),""))))</f>
        <v/>
      </c>
      <c r="BV41" s="513"/>
      <c r="BW41" s="513" t="str">
        <f>IF(LEN(CV41)=6,MID(CV41,5,1),IF(LEN(CV41)=5,MID(CV41,4,1),IF(LEN(CV41)=4,MID(CV41,3,1),IF(LEN(CV41)=3,MID(CV41,2,1),IF(LEN(CV41)=2,LEFT(CV41),"")))))</f>
        <v/>
      </c>
      <c r="BX41" s="513"/>
      <c r="BY41" s="513" t="str">
        <f>RIGHT(CV41)</f>
        <v>0</v>
      </c>
      <c r="BZ41" s="514"/>
      <c r="CB41" s="43"/>
      <c r="CH41" s="395">
        <f>DF34</f>
        <v>0</v>
      </c>
      <c r="CI41" s="515"/>
      <c r="CJ41" s="515"/>
      <c r="CK41" s="515"/>
      <c r="CL41" s="515"/>
      <c r="CM41" s="515"/>
      <c r="CN41" s="515"/>
      <c r="CO41" s="395">
        <f>DF35-DF34</f>
        <v>0</v>
      </c>
      <c r="CP41" s="395"/>
      <c r="CQ41" s="395"/>
      <c r="CR41" s="395"/>
      <c r="CS41" s="395"/>
      <c r="CT41" s="395"/>
      <c r="CU41" s="395"/>
      <c r="CV41" s="412">
        <f>SUM(CH41:CU41)</f>
        <v>0</v>
      </c>
      <c r="CW41" s="413"/>
      <c r="CX41" s="413"/>
      <c r="CY41" s="413"/>
      <c r="CZ41" s="413"/>
      <c r="DA41" s="413"/>
      <c r="DB41" s="413"/>
      <c r="DC41" s="413"/>
      <c r="DD41" s="413"/>
      <c r="DE41" s="413"/>
      <c r="DF41" s="413"/>
      <c r="DG41" s="413"/>
      <c r="DH41" s="413"/>
      <c r="DI41" s="413"/>
      <c r="DJ41" s="413"/>
      <c r="DK41" s="414"/>
    </row>
    <row r="42" spans="2:115" ht="16.5" customHeight="1" x14ac:dyDescent="0.15">
      <c r="B42" s="44"/>
      <c r="D42" s="430"/>
      <c r="E42" s="431"/>
      <c r="F42" s="509" t="s">
        <v>6</v>
      </c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1"/>
      <c r="S42" s="85">
        <v>1</v>
      </c>
      <c r="T42" s="86"/>
      <c r="U42" s="86">
        <v>0</v>
      </c>
      <c r="V42" s="86"/>
      <c r="W42" s="86">
        <v>3</v>
      </c>
      <c r="X42" s="86"/>
      <c r="Y42" s="86">
        <v>7</v>
      </c>
      <c r="Z42" s="86"/>
      <c r="AA42" s="523" t="s">
        <v>35</v>
      </c>
      <c r="AB42" s="523"/>
      <c r="AC42" s="523"/>
      <c r="AD42" s="524"/>
      <c r="AE42" s="465">
        <f>S42</f>
        <v>1</v>
      </c>
      <c r="AF42" s="395"/>
      <c r="AG42" s="395">
        <f>U42</f>
        <v>0</v>
      </c>
      <c r="AH42" s="395"/>
      <c r="AI42" s="395">
        <f>W42</f>
        <v>3</v>
      </c>
      <c r="AJ42" s="395"/>
      <c r="AK42" s="395">
        <f>Y42</f>
        <v>7</v>
      </c>
      <c r="AL42" s="395"/>
      <c r="AM42" s="523" t="s">
        <v>35</v>
      </c>
      <c r="AN42" s="523"/>
      <c r="AO42" s="523"/>
      <c r="AP42" s="524"/>
      <c r="AQ42" s="465"/>
      <c r="AR42" s="395"/>
      <c r="AS42" s="395"/>
      <c r="AT42" s="395"/>
      <c r="AU42" s="395"/>
      <c r="AV42" s="395"/>
      <c r="AW42" s="395"/>
      <c r="AX42" s="395"/>
      <c r="AY42" s="523"/>
      <c r="AZ42" s="523"/>
      <c r="BA42" s="523"/>
      <c r="BB42" s="524"/>
      <c r="BC42" s="414"/>
      <c r="BD42" s="395"/>
      <c r="BE42" s="395"/>
      <c r="BF42" s="395"/>
      <c r="BG42" s="395"/>
      <c r="BH42" s="395"/>
      <c r="BI42" s="395"/>
      <c r="BJ42" s="395"/>
      <c r="BK42" s="523"/>
      <c r="BL42" s="523"/>
      <c r="BM42" s="523"/>
      <c r="BN42" s="537"/>
      <c r="BO42" s="534"/>
      <c r="BP42" s="525"/>
      <c r="BQ42" s="535"/>
      <c r="BR42" s="535"/>
      <c r="BS42" s="535"/>
      <c r="BT42" s="535"/>
      <c r="BU42" s="525"/>
      <c r="BV42" s="527"/>
      <c r="BW42" s="525"/>
      <c r="BX42" s="527"/>
      <c r="BY42" s="525"/>
      <c r="BZ42" s="536"/>
      <c r="CB42" s="43"/>
      <c r="CH42" s="412">
        <f>IF(S42="","",CONCATENATE(S42,U42,W42,Y42)/100)</f>
        <v>10.37</v>
      </c>
      <c r="CI42" s="413"/>
      <c r="CJ42" s="413"/>
      <c r="CK42" s="413"/>
      <c r="CL42" s="413"/>
      <c r="CM42" s="413"/>
      <c r="CN42" s="414"/>
      <c r="CO42" s="395">
        <f>CH42</f>
        <v>10.37</v>
      </c>
      <c r="CP42" s="395"/>
      <c r="CQ42" s="395"/>
      <c r="CR42" s="395"/>
      <c r="CS42" s="395"/>
      <c r="CT42" s="395"/>
      <c r="CU42" s="395"/>
      <c r="CV42" s="525"/>
      <c r="CW42" s="526"/>
      <c r="CX42" s="526"/>
      <c r="CY42" s="526"/>
      <c r="CZ42" s="526"/>
      <c r="DA42" s="526"/>
      <c r="DB42" s="526"/>
      <c r="DC42" s="526"/>
      <c r="DD42" s="526"/>
      <c r="DE42" s="526"/>
      <c r="DF42" s="526"/>
      <c r="DG42" s="526"/>
      <c r="DH42" s="526"/>
      <c r="DI42" s="526"/>
      <c r="DJ42" s="526"/>
      <c r="DK42" s="527"/>
    </row>
    <row r="43" spans="2:115" s="54" customFormat="1" ht="16.5" customHeight="1" thickBot="1" x14ac:dyDescent="0.2">
      <c r="B43" s="53"/>
      <c r="D43" s="430"/>
      <c r="E43" s="431"/>
      <c r="F43" s="528" t="s">
        <v>29</v>
      </c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30"/>
      <c r="S43" s="531" t="str">
        <f>IF(LEN(CH43)=6,LEFT(CH43),"")</f>
        <v/>
      </c>
      <c r="T43" s="532"/>
      <c r="U43" s="532" t="str">
        <f t="shared" ref="U43:U53" si="7">IF(LEN(CH43)=6,MID(CH43,2,1),IF(LEN(CH43)=5,LEFT(CH43),""))</f>
        <v/>
      </c>
      <c r="V43" s="532"/>
      <c r="W43" s="532" t="str">
        <f t="shared" ref="W43:W53" si="8">IF(LEN(CH43)=6,MID(CH43,3,1),IF(LEN(CH43)=5,MID(CH43,2,1),IF(LEN(CH43)=4,LEFT(CH43),"")))</f>
        <v/>
      </c>
      <c r="X43" s="532"/>
      <c r="Y43" s="532" t="str">
        <f t="shared" ref="Y43:Y53" si="9">IF(LEN(CH43)=6,MID(CH43,4,1),IF(LEN(CH43)=5,MID(CH43,3,1),IF(LEN(CH43)=4,MID(CH43,2,1),IF(LEN(CH43)=3,LEFT(CH43),""))))</f>
        <v/>
      </c>
      <c r="Z43" s="532"/>
      <c r="AA43" s="532" t="str">
        <f t="shared" ref="AA43:AA53" si="10">IF(LEN(CH43)=6,MID(CH43,5,1),IF(LEN(CH43)=5,MID(CH43,4,1),IF(LEN(CH43)=4,MID(CH43,3,1),IF(LEN(CH43)=3,MID(CH43,2,1),IF(LEN(CH43)=2,LEFT(CH43),"")))))</f>
        <v/>
      </c>
      <c r="AB43" s="532"/>
      <c r="AC43" s="532" t="str">
        <f t="shared" ref="AC43:AC53" si="11">RIGHT(CH43)</f>
        <v>0</v>
      </c>
      <c r="AD43" s="533"/>
      <c r="AE43" s="538" t="str">
        <f t="shared" ref="AE43:AE53" si="12">IF(LEN(CO43)=6,LEFT(CO43),"")</f>
        <v/>
      </c>
      <c r="AF43" s="539"/>
      <c r="AG43" s="539" t="str">
        <f t="shared" ref="AG43:AG53" si="13">IF(LEN(CO43)=6,MID(CO43,2,1),IF(LEN(CO43)=5,LEFT(CO43),""))</f>
        <v/>
      </c>
      <c r="AH43" s="539"/>
      <c r="AI43" s="539" t="str">
        <f t="shared" ref="AI43:AI53" si="14">IF(LEN(CO43)=6,MID(CO43,3,1),IF(LEN(CO43)=5,MID(CO43,2,1),IF(LEN(CO43)=4,LEFT(CO43),"")))</f>
        <v/>
      </c>
      <c r="AJ43" s="539"/>
      <c r="AK43" s="539" t="str">
        <f t="shared" ref="AK43:AK53" si="15">IF(LEN(CO43)=6,MID(CO43,4,1),IF(LEN(CO43)=5,MID(CO43,3,1),IF(LEN(CO43)=4,MID(CO43,2,1),IF(LEN(CO43)=3,LEFT(CO43),""))))</f>
        <v/>
      </c>
      <c r="AL43" s="539"/>
      <c r="AM43" s="539" t="str">
        <f t="shared" ref="AM43:AM53" si="16">IF(LEN(CO43)=6,MID(CO43,5,1),IF(LEN(CO43)=5,MID(CO43,4,1),IF(LEN(CO43)=4,MID(CO43,3,1),IF(LEN(CO43)=3,MID(CO43,2,1),IF(LEN(CO43)=2,LEFT(CO43),"")))))</f>
        <v/>
      </c>
      <c r="AN43" s="539"/>
      <c r="AO43" s="539" t="str">
        <f t="shared" ref="AO43:AO53" si="17">RIGHT(CO43)</f>
        <v>0</v>
      </c>
      <c r="AP43" s="540"/>
      <c r="AQ43" s="531"/>
      <c r="AR43" s="532"/>
      <c r="AS43" s="532"/>
      <c r="AT43" s="532"/>
      <c r="AU43" s="532"/>
      <c r="AV43" s="532"/>
      <c r="AW43" s="532"/>
      <c r="AX43" s="532"/>
      <c r="AY43" s="532"/>
      <c r="AZ43" s="532"/>
      <c r="BA43" s="532"/>
      <c r="BB43" s="533"/>
      <c r="BC43" s="550"/>
      <c r="BD43" s="532"/>
      <c r="BE43" s="532"/>
      <c r="BF43" s="532"/>
      <c r="BG43" s="532"/>
      <c r="BH43" s="532"/>
      <c r="BI43" s="532"/>
      <c r="BJ43" s="532"/>
      <c r="BK43" s="532"/>
      <c r="BL43" s="532"/>
      <c r="BM43" s="532"/>
      <c r="BN43" s="551"/>
      <c r="BO43" s="512" t="str">
        <f>IF(LEN(CV43)=6,LEFT(CV43),"")</f>
        <v/>
      </c>
      <c r="BP43" s="513"/>
      <c r="BQ43" s="513" t="str">
        <f>IF(LEN(CV43)=6,MID(CV43,2,1),IF(LEN(CV43)=5,LEFT(CV43),""))</f>
        <v/>
      </c>
      <c r="BR43" s="513"/>
      <c r="BS43" s="513" t="str">
        <f>IF(LEN(CV43)=6,MID(CV43,3,1),IF(LEN(CV43)=5,MID(CV43,2,1),IF(LEN(CV43)=4,LEFT(CV43),"")))</f>
        <v/>
      </c>
      <c r="BT43" s="513"/>
      <c r="BU43" s="513" t="str">
        <f>IF(LEN(CV43)=6,MID(CV43,4,1),IF(LEN(CV43)=5,MID(CV43,3,1),IF(LEN(CV43)=4,MID(CV43,2,1),IF(LEN(CV43)=3,LEFT(CV43),""))))</f>
        <v/>
      </c>
      <c r="BV43" s="513"/>
      <c r="BW43" s="513" t="str">
        <f>IF(LEN(CV43)=6,MID(CV43,5,1),IF(LEN(CV43)=5,MID(CV43,4,1),IF(LEN(CV43)=4,MID(CV43,3,1),IF(LEN(CV43)=3,MID(CV43,2,1),IF(LEN(CV43)=2,LEFT(CV43),"")))))</f>
        <v/>
      </c>
      <c r="BX43" s="513"/>
      <c r="BY43" s="513" t="str">
        <f>RIGHT(CV43)</f>
        <v>0</v>
      </c>
      <c r="BZ43" s="514"/>
      <c r="CB43" s="55"/>
      <c r="CH43" s="541">
        <f>IF(CH42="","",ROUNDDOWN(CH41*CH42,0))</f>
        <v>0</v>
      </c>
      <c r="CI43" s="542"/>
      <c r="CJ43" s="542"/>
      <c r="CK43" s="542"/>
      <c r="CL43" s="542"/>
      <c r="CM43" s="542"/>
      <c r="CN43" s="543"/>
      <c r="CO43" s="513">
        <f>IF(CO42="","",ROUNDDOWN(CO41*CO42,0))</f>
        <v>0</v>
      </c>
      <c r="CP43" s="513"/>
      <c r="CQ43" s="513"/>
      <c r="CR43" s="513"/>
      <c r="CS43" s="513"/>
      <c r="CT43" s="513"/>
      <c r="CU43" s="513"/>
      <c r="CV43" s="412">
        <f>IF(CH42="","",SUM(CH43:CU43))</f>
        <v>0</v>
      </c>
      <c r="CW43" s="413"/>
      <c r="CX43" s="413"/>
      <c r="CY43" s="413"/>
      <c r="CZ43" s="413"/>
      <c r="DA43" s="413"/>
      <c r="DB43" s="413"/>
      <c r="DC43" s="413"/>
      <c r="DD43" s="413"/>
      <c r="DE43" s="413"/>
      <c r="DF43" s="413"/>
      <c r="DG43" s="413"/>
      <c r="DH43" s="413"/>
      <c r="DI43" s="413"/>
      <c r="DJ43" s="413"/>
      <c r="DK43" s="414"/>
    </row>
    <row r="44" spans="2:115" s="54" customFormat="1" ht="16.5" customHeight="1" x14ac:dyDescent="0.15">
      <c r="B44" s="53"/>
      <c r="D44" s="430"/>
      <c r="E44" s="431"/>
      <c r="F44" s="544" t="s">
        <v>65</v>
      </c>
      <c r="G44" s="545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6"/>
      <c r="S44" s="547" t="str">
        <f t="shared" ref="S44:S53" si="18">IF(LEN(CH44)=6,LEFT(CH44),"")</f>
        <v/>
      </c>
      <c r="T44" s="548"/>
      <c r="U44" s="548" t="str">
        <f t="shared" si="7"/>
        <v/>
      </c>
      <c r="V44" s="548"/>
      <c r="W44" s="548" t="str">
        <f t="shared" si="8"/>
        <v/>
      </c>
      <c r="X44" s="548"/>
      <c r="Y44" s="548" t="str">
        <f t="shared" si="9"/>
        <v/>
      </c>
      <c r="Z44" s="548"/>
      <c r="AA44" s="548" t="str">
        <f t="shared" si="10"/>
        <v/>
      </c>
      <c r="AB44" s="548"/>
      <c r="AC44" s="548" t="str">
        <f>RIGHT(CH44)</f>
        <v>0</v>
      </c>
      <c r="AD44" s="549"/>
      <c r="AE44" s="552" t="str">
        <f>IF(LEN(CO44)=6,LEFT(CO44),"")</f>
        <v/>
      </c>
      <c r="AF44" s="553"/>
      <c r="AG44" s="553" t="str">
        <f t="shared" si="13"/>
        <v/>
      </c>
      <c r="AH44" s="553"/>
      <c r="AI44" s="553" t="str">
        <f t="shared" si="14"/>
        <v/>
      </c>
      <c r="AJ44" s="553"/>
      <c r="AK44" s="553" t="str">
        <f t="shared" si="15"/>
        <v/>
      </c>
      <c r="AL44" s="553"/>
      <c r="AM44" s="553" t="str">
        <f t="shared" si="16"/>
        <v/>
      </c>
      <c r="AN44" s="553"/>
      <c r="AO44" s="553" t="str">
        <f t="shared" si="17"/>
        <v>0</v>
      </c>
      <c r="AP44" s="554"/>
      <c r="AQ44" s="496"/>
      <c r="AR44" s="497"/>
      <c r="AS44" s="497"/>
      <c r="AT44" s="497"/>
      <c r="AU44" s="497"/>
      <c r="AV44" s="497"/>
      <c r="AW44" s="497"/>
      <c r="AX44" s="497"/>
      <c r="AY44" s="497"/>
      <c r="AZ44" s="497"/>
      <c r="BA44" s="497"/>
      <c r="BB44" s="498"/>
      <c r="BC44" s="499"/>
      <c r="BD44" s="497"/>
      <c r="BE44" s="497"/>
      <c r="BF44" s="497"/>
      <c r="BG44" s="497"/>
      <c r="BH44" s="497"/>
      <c r="BI44" s="497"/>
      <c r="BJ44" s="497"/>
      <c r="BK44" s="497"/>
      <c r="BL44" s="497"/>
      <c r="BM44" s="497"/>
      <c r="BN44" s="502"/>
      <c r="BO44" s="558"/>
      <c r="BP44" s="559"/>
      <c r="BQ44" s="560"/>
      <c r="BR44" s="559"/>
      <c r="BS44" s="559"/>
      <c r="BT44" s="559"/>
      <c r="BU44" s="559"/>
      <c r="BV44" s="559"/>
      <c r="BW44" s="559"/>
      <c r="BX44" s="559"/>
      <c r="BY44" s="560"/>
      <c r="BZ44" s="561"/>
      <c r="CB44" s="55"/>
      <c r="CH44" s="412">
        <f>IF(CH43="","",ROUNDDOWN(CH43*(10/100),0))</f>
        <v>0</v>
      </c>
      <c r="CI44" s="413"/>
      <c r="CJ44" s="413"/>
      <c r="CK44" s="413"/>
      <c r="CL44" s="413"/>
      <c r="CM44" s="413"/>
      <c r="CN44" s="414"/>
      <c r="CO44" s="412">
        <f>IF(CO42="","",0)</f>
        <v>0</v>
      </c>
      <c r="CP44" s="413"/>
      <c r="CQ44" s="413"/>
      <c r="CR44" s="413"/>
      <c r="CS44" s="413"/>
      <c r="CT44" s="413"/>
      <c r="CU44" s="414"/>
      <c r="CV44" s="525"/>
      <c r="CW44" s="526"/>
      <c r="CX44" s="526"/>
      <c r="CY44" s="526"/>
      <c r="CZ44" s="526"/>
      <c r="DA44" s="526"/>
      <c r="DB44" s="526"/>
      <c r="DC44" s="526"/>
      <c r="DD44" s="526"/>
      <c r="DE44" s="526"/>
      <c r="DF44" s="526"/>
      <c r="DG44" s="526"/>
      <c r="DH44" s="526"/>
      <c r="DI44" s="526"/>
      <c r="DJ44" s="526"/>
      <c r="DK44" s="527"/>
    </row>
    <row r="45" spans="2:115" s="54" customFormat="1" ht="16.5" customHeight="1" x14ac:dyDescent="0.15">
      <c r="B45" s="53"/>
      <c r="D45" s="430"/>
      <c r="E45" s="431"/>
      <c r="F45" s="555" t="s">
        <v>31</v>
      </c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7"/>
      <c r="S45" s="531" t="str">
        <f t="shared" si="18"/>
        <v/>
      </c>
      <c r="T45" s="532"/>
      <c r="U45" s="532" t="str">
        <f t="shared" si="7"/>
        <v/>
      </c>
      <c r="V45" s="532"/>
      <c r="W45" s="532" t="str">
        <f t="shared" si="8"/>
        <v/>
      </c>
      <c r="X45" s="532"/>
      <c r="Y45" s="532" t="str">
        <f t="shared" si="9"/>
        <v/>
      </c>
      <c r="Z45" s="532"/>
      <c r="AA45" s="532" t="str">
        <f t="shared" si="10"/>
        <v/>
      </c>
      <c r="AB45" s="532"/>
      <c r="AC45" s="532" t="str">
        <f t="shared" si="11"/>
        <v>0</v>
      </c>
      <c r="AD45" s="533"/>
      <c r="AE45" s="512" t="str">
        <f t="shared" si="12"/>
        <v/>
      </c>
      <c r="AF45" s="513"/>
      <c r="AG45" s="513" t="str">
        <f t="shared" si="13"/>
        <v/>
      </c>
      <c r="AH45" s="513"/>
      <c r="AI45" s="513" t="str">
        <f t="shared" si="14"/>
        <v/>
      </c>
      <c r="AJ45" s="513"/>
      <c r="AK45" s="513" t="str">
        <f t="shared" si="15"/>
        <v/>
      </c>
      <c r="AL45" s="513"/>
      <c r="AM45" s="513" t="str">
        <f t="shared" si="16"/>
        <v/>
      </c>
      <c r="AN45" s="513"/>
      <c r="AO45" s="513" t="str">
        <f t="shared" si="17"/>
        <v>0</v>
      </c>
      <c r="AP45" s="514"/>
      <c r="AQ45" s="570"/>
      <c r="AR45" s="562"/>
      <c r="AS45" s="562"/>
      <c r="AT45" s="562"/>
      <c r="AU45" s="562"/>
      <c r="AV45" s="562"/>
      <c r="AW45" s="562"/>
      <c r="AX45" s="562"/>
      <c r="AY45" s="562"/>
      <c r="AZ45" s="562"/>
      <c r="BA45" s="562"/>
      <c r="BB45" s="563"/>
      <c r="BC45" s="568"/>
      <c r="BD45" s="562"/>
      <c r="BE45" s="562"/>
      <c r="BF45" s="562"/>
      <c r="BG45" s="562"/>
      <c r="BH45" s="562"/>
      <c r="BI45" s="562"/>
      <c r="BJ45" s="562"/>
      <c r="BK45" s="562"/>
      <c r="BL45" s="562"/>
      <c r="BM45" s="562"/>
      <c r="BN45" s="569"/>
      <c r="BO45" s="534"/>
      <c r="BP45" s="535"/>
      <c r="BQ45" s="527"/>
      <c r="BR45" s="535"/>
      <c r="BS45" s="535"/>
      <c r="BT45" s="535"/>
      <c r="BU45" s="535"/>
      <c r="BV45" s="535"/>
      <c r="BW45" s="535"/>
      <c r="BX45" s="535"/>
      <c r="BY45" s="527"/>
      <c r="BZ45" s="567"/>
      <c r="CB45" s="55"/>
      <c r="CH45" s="412">
        <f>IF(CH42="","",ROUNDDOWN(CH43*(10/100),0))</f>
        <v>0</v>
      </c>
      <c r="CI45" s="413"/>
      <c r="CJ45" s="413"/>
      <c r="CK45" s="413"/>
      <c r="CL45" s="413"/>
      <c r="CM45" s="413"/>
      <c r="CN45" s="414"/>
      <c r="CO45" s="412">
        <f>IF(CO42="","",0)</f>
        <v>0</v>
      </c>
      <c r="CP45" s="413"/>
      <c r="CQ45" s="413"/>
      <c r="CR45" s="413"/>
      <c r="CS45" s="413"/>
      <c r="CT45" s="413"/>
      <c r="CU45" s="414"/>
      <c r="CV45" s="525"/>
      <c r="CW45" s="526"/>
      <c r="CX45" s="526"/>
      <c r="CY45" s="526"/>
      <c r="CZ45" s="526"/>
      <c r="DA45" s="526"/>
      <c r="DB45" s="526"/>
      <c r="DC45" s="526"/>
      <c r="DD45" s="526"/>
      <c r="DE45" s="526"/>
      <c r="DF45" s="526"/>
      <c r="DG45" s="526"/>
      <c r="DH45" s="526"/>
      <c r="DI45" s="526"/>
      <c r="DJ45" s="526"/>
      <c r="DK45" s="527"/>
    </row>
    <row r="46" spans="2:115" s="54" customFormat="1" ht="16.5" customHeight="1" thickBot="1" x14ac:dyDescent="0.2">
      <c r="B46" s="53"/>
      <c r="D46" s="430"/>
      <c r="E46" s="431"/>
      <c r="F46" s="564" t="s">
        <v>32</v>
      </c>
      <c r="G46" s="565"/>
      <c r="H46" s="565"/>
      <c r="I46" s="565"/>
      <c r="J46" s="565"/>
      <c r="K46" s="565"/>
      <c r="L46" s="565"/>
      <c r="M46" s="565"/>
      <c r="N46" s="565"/>
      <c r="O46" s="565"/>
      <c r="P46" s="565"/>
      <c r="Q46" s="565"/>
      <c r="R46" s="566"/>
      <c r="S46" s="538" t="e">
        <f t="shared" si="18"/>
        <v>#VALUE!</v>
      </c>
      <c r="T46" s="539"/>
      <c r="U46" s="539" t="e">
        <f t="shared" si="7"/>
        <v>#VALUE!</v>
      </c>
      <c r="V46" s="539"/>
      <c r="W46" s="539" t="e">
        <f t="shared" si="8"/>
        <v>#VALUE!</v>
      </c>
      <c r="X46" s="539"/>
      <c r="Y46" s="539" t="e">
        <f t="shared" si="9"/>
        <v>#VALUE!</v>
      </c>
      <c r="Z46" s="539"/>
      <c r="AA46" s="539" t="e">
        <f t="shared" si="10"/>
        <v>#VALUE!</v>
      </c>
      <c r="AB46" s="539"/>
      <c r="AC46" s="539" t="e">
        <f t="shared" si="11"/>
        <v>#VALUE!</v>
      </c>
      <c r="AD46" s="540"/>
      <c r="AE46" s="538" t="str">
        <f t="shared" si="12"/>
        <v/>
      </c>
      <c r="AF46" s="539"/>
      <c r="AG46" s="539" t="str">
        <f t="shared" si="13"/>
        <v/>
      </c>
      <c r="AH46" s="539"/>
      <c r="AI46" s="539" t="str">
        <f t="shared" si="14"/>
        <v/>
      </c>
      <c r="AJ46" s="539"/>
      <c r="AK46" s="539" t="str">
        <f t="shared" si="15"/>
        <v/>
      </c>
      <c r="AL46" s="539"/>
      <c r="AM46" s="539" t="str">
        <f t="shared" si="16"/>
        <v/>
      </c>
      <c r="AN46" s="539"/>
      <c r="AO46" s="539" t="str">
        <f t="shared" si="17"/>
        <v>0</v>
      </c>
      <c r="AP46" s="540"/>
      <c r="AQ46" s="492"/>
      <c r="AR46" s="396"/>
      <c r="AS46" s="396"/>
      <c r="AT46" s="396"/>
      <c r="AU46" s="396"/>
      <c r="AV46" s="396"/>
      <c r="AW46" s="396"/>
      <c r="AX46" s="396"/>
      <c r="AY46" s="396"/>
      <c r="AZ46" s="396"/>
      <c r="BA46" s="396"/>
      <c r="BB46" s="488"/>
      <c r="BC46" s="487"/>
      <c r="BD46" s="396"/>
      <c r="BE46" s="396"/>
      <c r="BF46" s="396"/>
      <c r="BG46" s="396"/>
      <c r="BH46" s="396"/>
      <c r="BI46" s="396"/>
      <c r="BJ46" s="396"/>
      <c r="BK46" s="396"/>
      <c r="BL46" s="396"/>
      <c r="BM46" s="396"/>
      <c r="BN46" s="491"/>
      <c r="BO46" s="512" t="e">
        <f>IF(LEN(CV46)=6,LEFT(CV46),"")</f>
        <v>#VALUE!</v>
      </c>
      <c r="BP46" s="513"/>
      <c r="BQ46" s="513" t="e">
        <f>IF(LEN(CV46)=6,MID(CV46,2,1),IF(LEN(CV46)=5,LEFT(CV46),""))</f>
        <v>#VALUE!</v>
      </c>
      <c r="BR46" s="513"/>
      <c r="BS46" s="513" t="e">
        <f>IF(LEN(CV46)=6,MID(CV46,3,1),IF(LEN(CV46)=5,MID(CV46,2,1),IF(LEN(CV46)=4,LEFT(CV46),"")))</f>
        <v>#VALUE!</v>
      </c>
      <c r="BT46" s="513"/>
      <c r="BU46" s="513" t="e">
        <f>IF(LEN(CV46)=6,MID(CV46,4,1),IF(LEN(CV46)=5,MID(CV46,3,1),IF(LEN(CV46)=4,MID(CV46,2,1),IF(LEN(CV46)=3,LEFT(CV46),""))))</f>
        <v>#VALUE!</v>
      </c>
      <c r="BV46" s="513"/>
      <c r="BW46" s="513" t="e">
        <f>IF(LEN(CV46)=6,MID(CV46,5,1),IF(LEN(CV46)=5,MID(CV46,4,1),IF(LEN(CV46)=4,MID(CV46,3,1),IF(LEN(CV46)=3,MID(CV46,2,1),IF(LEN(CV46)=2,LEFT(CV46),"")))))</f>
        <v>#VALUE!</v>
      </c>
      <c r="BX46" s="513"/>
      <c r="BY46" s="513" t="e">
        <f>RIGHT(CV46)</f>
        <v>#VALUE!</v>
      </c>
      <c r="BZ46" s="514"/>
      <c r="CB46" s="55"/>
      <c r="CH46" s="412" t="e">
        <f>IF(CH42="","",IF(CH45&gt;DF17*1,DF17*1,CH45))</f>
        <v>#VALUE!</v>
      </c>
      <c r="CI46" s="413"/>
      <c r="CJ46" s="413"/>
      <c r="CK46" s="413"/>
      <c r="CL46" s="413"/>
      <c r="CM46" s="413"/>
      <c r="CN46" s="414"/>
      <c r="CO46" s="412">
        <f>IF(CO42="","",0)</f>
        <v>0</v>
      </c>
      <c r="CP46" s="413"/>
      <c r="CQ46" s="413"/>
      <c r="CR46" s="413"/>
      <c r="CS46" s="413"/>
      <c r="CT46" s="413"/>
      <c r="CU46" s="414"/>
      <c r="CV46" s="412" t="e">
        <f>IF(CH42="","",SUM(CH46:CU46))</f>
        <v>#VALUE!</v>
      </c>
      <c r="CW46" s="413"/>
      <c r="CX46" s="413"/>
      <c r="CY46" s="413"/>
      <c r="CZ46" s="413"/>
      <c r="DA46" s="413"/>
      <c r="DB46" s="413"/>
      <c r="DC46" s="413"/>
      <c r="DD46" s="413"/>
      <c r="DE46" s="413"/>
      <c r="DF46" s="413"/>
      <c r="DG46" s="413"/>
      <c r="DH46" s="413"/>
      <c r="DI46" s="413"/>
      <c r="DJ46" s="413"/>
      <c r="DK46" s="414"/>
    </row>
    <row r="47" spans="2:115" s="54" customFormat="1" ht="16.5" customHeight="1" x14ac:dyDescent="0.15">
      <c r="B47" s="53"/>
      <c r="D47" s="430"/>
      <c r="E47" s="431"/>
      <c r="F47" s="571" t="s">
        <v>33</v>
      </c>
      <c r="G47" s="572"/>
      <c r="H47" s="572"/>
      <c r="I47" s="572"/>
      <c r="J47" s="572"/>
      <c r="K47" s="572"/>
      <c r="L47" s="572"/>
      <c r="M47" s="572"/>
      <c r="N47" s="572"/>
      <c r="O47" s="572"/>
      <c r="P47" s="572"/>
      <c r="Q47" s="572"/>
      <c r="R47" s="573"/>
      <c r="S47" s="552" t="str">
        <f t="shared" si="18"/>
        <v/>
      </c>
      <c r="T47" s="553"/>
      <c r="U47" s="553" t="str">
        <f t="shared" si="7"/>
        <v/>
      </c>
      <c r="V47" s="553"/>
      <c r="W47" s="553" t="str">
        <f t="shared" si="8"/>
        <v/>
      </c>
      <c r="X47" s="553"/>
      <c r="Y47" s="553" t="str">
        <f t="shared" si="9"/>
        <v/>
      </c>
      <c r="Z47" s="553"/>
      <c r="AA47" s="553" t="str">
        <f t="shared" si="10"/>
        <v/>
      </c>
      <c r="AB47" s="553"/>
      <c r="AC47" s="553" t="str">
        <f t="shared" si="11"/>
        <v/>
      </c>
      <c r="AD47" s="554"/>
      <c r="AE47" s="552" t="str">
        <f t="shared" si="12"/>
        <v/>
      </c>
      <c r="AF47" s="553"/>
      <c r="AG47" s="553" t="str">
        <f t="shared" si="13"/>
        <v/>
      </c>
      <c r="AH47" s="553"/>
      <c r="AI47" s="553" t="str">
        <f t="shared" si="14"/>
        <v/>
      </c>
      <c r="AJ47" s="553"/>
      <c r="AK47" s="553" t="str">
        <f t="shared" si="15"/>
        <v/>
      </c>
      <c r="AL47" s="553"/>
      <c r="AM47" s="553" t="str">
        <f t="shared" si="16"/>
        <v/>
      </c>
      <c r="AN47" s="553"/>
      <c r="AO47" s="553" t="str">
        <f t="shared" si="17"/>
        <v/>
      </c>
      <c r="AP47" s="554"/>
      <c r="AQ47" s="579"/>
      <c r="AR47" s="574"/>
      <c r="AS47" s="574"/>
      <c r="AT47" s="574"/>
      <c r="AU47" s="574"/>
      <c r="AV47" s="574"/>
      <c r="AW47" s="574"/>
      <c r="AX47" s="574"/>
      <c r="AY47" s="574"/>
      <c r="AZ47" s="574"/>
      <c r="BA47" s="574"/>
      <c r="BB47" s="575"/>
      <c r="BC47" s="580"/>
      <c r="BD47" s="574"/>
      <c r="BE47" s="574"/>
      <c r="BF47" s="574"/>
      <c r="BG47" s="574"/>
      <c r="BH47" s="574"/>
      <c r="BI47" s="574"/>
      <c r="BJ47" s="574"/>
      <c r="BK47" s="574"/>
      <c r="BL47" s="574"/>
      <c r="BM47" s="574"/>
      <c r="BN47" s="581"/>
      <c r="BO47" s="579"/>
      <c r="BP47" s="574"/>
      <c r="BQ47" s="574"/>
      <c r="BR47" s="574"/>
      <c r="BS47" s="574"/>
      <c r="BT47" s="574"/>
      <c r="BU47" s="574"/>
      <c r="BV47" s="574"/>
      <c r="BW47" s="574"/>
      <c r="BX47" s="574"/>
      <c r="BY47" s="574"/>
      <c r="BZ47" s="575"/>
      <c r="CB47" s="55"/>
      <c r="CH47" s="412"/>
      <c r="CI47" s="413"/>
      <c r="CJ47" s="413"/>
      <c r="CK47" s="413"/>
      <c r="CL47" s="413"/>
      <c r="CM47" s="413"/>
      <c r="CN47" s="414"/>
      <c r="CO47" s="412"/>
      <c r="CP47" s="413"/>
      <c r="CQ47" s="413"/>
      <c r="CR47" s="413"/>
      <c r="CS47" s="413"/>
      <c r="CT47" s="413"/>
      <c r="CU47" s="414"/>
      <c r="CV47" s="412"/>
      <c r="CW47" s="413"/>
      <c r="CX47" s="413"/>
      <c r="CY47" s="413"/>
      <c r="CZ47" s="413"/>
      <c r="DA47" s="413"/>
      <c r="DB47" s="413"/>
      <c r="DC47" s="413"/>
      <c r="DD47" s="413"/>
      <c r="DE47" s="413"/>
      <c r="DF47" s="413"/>
      <c r="DG47" s="413"/>
      <c r="DH47" s="413"/>
      <c r="DI47" s="413"/>
      <c r="DJ47" s="413"/>
      <c r="DK47" s="414"/>
    </row>
    <row r="48" spans="2:115" s="54" customFormat="1" ht="16.5" customHeight="1" thickBot="1" x14ac:dyDescent="0.2">
      <c r="B48" s="53"/>
      <c r="D48" s="430"/>
      <c r="E48" s="431"/>
      <c r="F48" s="576" t="s">
        <v>34</v>
      </c>
      <c r="G48" s="577"/>
      <c r="H48" s="577"/>
      <c r="I48" s="577"/>
      <c r="J48" s="577"/>
      <c r="K48" s="577"/>
      <c r="L48" s="577"/>
      <c r="M48" s="577"/>
      <c r="N48" s="577"/>
      <c r="O48" s="577"/>
      <c r="P48" s="577"/>
      <c r="Q48" s="577"/>
      <c r="R48" s="578"/>
      <c r="S48" s="216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8"/>
      <c r="AE48" s="538" t="str">
        <f t="shared" si="12"/>
        <v/>
      </c>
      <c r="AF48" s="539"/>
      <c r="AG48" s="539" t="str">
        <f t="shared" si="13"/>
        <v/>
      </c>
      <c r="AH48" s="539"/>
      <c r="AI48" s="539" t="str">
        <f t="shared" si="14"/>
        <v/>
      </c>
      <c r="AJ48" s="539"/>
      <c r="AK48" s="539" t="str">
        <f t="shared" si="15"/>
        <v/>
      </c>
      <c r="AL48" s="539"/>
      <c r="AM48" s="539" t="str">
        <f t="shared" si="16"/>
        <v/>
      </c>
      <c r="AN48" s="539"/>
      <c r="AO48" s="539" t="str">
        <f t="shared" si="17"/>
        <v/>
      </c>
      <c r="AP48" s="540"/>
      <c r="AQ48" s="588"/>
      <c r="AR48" s="583"/>
      <c r="AS48" s="582"/>
      <c r="AT48" s="583"/>
      <c r="AU48" s="582"/>
      <c r="AV48" s="583"/>
      <c r="AW48" s="582"/>
      <c r="AX48" s="583"/>
      <c r="AY48" s="582"/>
      <c r="AZ48" s="583"/>
      <c r="BA48" s="582"/>
      <c r="BB48" s="584"/>
      <c r="BC48" s="588"/>
      <c r="BD48" s="583"/>
      <c r="BE48" s="582"/>
      <c r="BF48" s="583"/>
      <c r="BG48" s="582"/>
      <c r="BH48" s="583"/>
      <c r="BI48" s="582"/>
      <c r="BJ48" s="583"/>
      <c r="BK48" s="582"/>
      <c r="BL48" s="583"/>
      <c r="BM48" s="582"/>
      <c r="BN48" s="584"/>
      <c r="BO48" s="588"/>
      <c r="BP48" s="583"/>
      <c r="BQ48" s="582"/>
      <c r="BR48" s="583"/>
      <c r="BS48" s="582"/>
      <c r="BT48" s="583"/>
      <c r="BU48" s="582"/>
      <c r="BV48" s="583"/>
      <c r="BW48" s="582"/>
      <c r="BX48" s="583"/>
      <c r="BY48" s="582"/>
      <c r="BZ48" s="584"/>
      <c r="CB48" s="55"/>
      <c r="CH48" s="412" t="str">
        <f>IF(AC48="","",(CONCATENATE(S48,U48,W48,Y48,AA48,AC48))*1)</f>
        <v/>
      </c>
      <c r="CI48" s="413"/>
      <c r="CJ48" s="413"/>
      <c r="CK48" s="413"/>
      <c r="CL48" s="413"/>
      <c r="CM48" s="413"/>
      <c r="CN48" s="414"/>
      <c r="CO48" s="412"/>
      <c r="CP48" s="413"/>
      <c r="CQ48" s="413"/>
      <c r="CR48" s="413"/>
      <c r="CS48" s="413"/>
      <c r="CT48" s="413"/>
      <c r="CU48" s="414"/>
      <c r="CV48" s="412"/>
      <c r="CW48" s="413"/>
      <c r="CX48" s="413"/>
      <c r="CY48" s="413"/>
      <c r="CZ48" s="413"/>
      <c r="DA48" s="413"/>
      <c r="DB48" s="413"/>
      <c r="DC48" s="413"/>
      <c r="DD48" s="413"/>
      <c r="DE48" s="413"/>
      <c r="DF48" s="413"/>
      <c r="DG48" s="413"/>
      <c r="DH48" s="413"/>
      <c r="DI48" s="413"/>
      <c r="DJ48" s="413"/>
      <c r="DK48" s="414"/>
    </row>
    <row r="49" spans="2:115" s="54" customFormat="1" ht="16.5" customHeight="1" thickBot="1" x14ac:dyDescent="0.2">
      <c r="B49" s="53"/>
      <c r="D49" s="430"/>
      <c r="E49" s="431"/>
      <c r="F49" s="585" t="s">
        <v>55</v>
      </c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7"/>
      <c r="S49" s="538" t="e">
        <f t="shared" si="18"/>
        <v>#VALUE!</v>
      </c>
      <c r="T49" s="539"/>
      <c r="U49" s="539" t="e">
        <f>IF(LEN(CH49)=6,MID(CH49,2,1),IF(LEN(CH49)=5,LEFT(CH49),""))</f>
        <v>#VALUE!</v>
      </c>
      <c r="V49" s="539"/>
      <c r="W49" s="539" t="e">
        <f t="shared" si="8"/>
        <v>#VALUE!</v>
      </c>
      <c r="X49" s="539"/>
      <c r="Y49" s="539" t="e">
        <f t="shared" si="9"/>
        <v>#VALUE!</v>
      </c>
      <c r="Z49" s="539"/>
      <c r="AA49" s="539" t="e">
        <f t="shared" si="10"/>
        <v>#VALUE!</v>
      </c>
      <c r="AB49" s="539"/>
      <c r="AC49" s="539" t="e">
        <f t="shared" si="11"/>
        <v>#VALUE!</v>
      </c>
      <c r="AD49" s="540"/>
      <c r="AE49" s="538" t="str">
        <f t="shared" si="12"/>
        <v/>
      </c>
      <c r="AF49" s="539"/>
      <c r="AG49" s="539" t="str">
        <f t="shared" si="13"/>
        <v/>
      </c>
      <c r="AH49" s="539"/>
      <c r="AI49" s="539" t="str">
        <f t="shared" si="14"/>
        <v/>
      </c>
      <c r="AJ49" s="539"/>
      <c r="AK49" s="539" t="str">
        <f t="shared" si="15"/>
        <v/>
      </c>
      <c r="AL49" s="539"/>
      <c r="AM49" s="539" t="str">
        <f t="shared" si="16"/>
        <v/>
      </c>
      <c r="AN49" s="539"/>
      <c r="AO49" s="539" t="str">
        <f t="shared" si="17"/>
        <v>0</v>
      </c>
      <c r="AP49" s="540"/>
      <c r="AQ49" s="591"/>
      <c r="AR49" s="590"/>
      <c r="AS49" s="589"/>
      <c r="AT49" s="590"/>
      <c r="AU49" s="589"/>
      <c r="AV49" s="590"/>
      <c r="AW49" s="589"/>
      <c r="AX49" s="590"/>
      <c r="AY49" s="589"/>
      <c r="AZ49" s="590"/>
      <c r="BA49" s="589"/>
      <c r="BB49" s="591"/>
      <c r="BC49" s="603"/>
      <c r="BD49" s="590"/>
      <c r="BE49" s="589"/>
      <c r="BF49" s="590"/>
      <c r="BG49" s="589"/>
      <c r="BH49" s="590"/>
      <c r="BI49" s="589"/>
      <c r="BJ49" s="590"/>
      <c r="BK49" s="589"/>
      <c r="BL49" s="590"/>
      <c r="BM49" s="589"/>
      <c r="BN49" s="604"/>
      <c r="BO49" s="600" t="e">
        <f>IF(LEN(CV49)=6,LEFT(CV49),"")</f>
        <v>#VALUE!</v>
      </c>
      <c r="BP49" s="601"/>
      <c r="BQ49" s="601" t="e">
        <f>IF(LEN(CV49)=6,MID(CV49,2,1),IF(LEN(CV49)=5,LEFT(CV49),""))</f>
        <v>#VALUE!</v>
      </c>
      <c r="BR49" s="601"/>
      <c r="BS49" s="601" t="e">
        <f>IF(LEN(CV49)=6,MID(CV49,3,1),IF(LEN(CV49)=5,MID(CV49,2,1),IF(LEN(CV49)=4,LEFT(CV49),"")))</f>
        <v>#VALUE!</v>
      </c>
      <c r="BT49" s="601"/>
      <c r="BU49" s="601" t="e">
        <f>IF(LEN(CV49)=6,MID(CV49,4,1),IF(LEN(CV49)=5,MID(CV49,3,1),IF(LEN(CV49)=4,MID(CV49,2,1),IF(LEN(CV49)=3,LEFT(CV49),""))))</f>
        <v>#VALUE!</v>
      </c>
      <c r="BV49" s="601"/>
      <c r="BW49" s="601" t="e">
        <f>IF(LEN(CV49)=6,MID(CV49,5,1),IF(LEN(CV49)=5,MID(CV49,4,1),IF(LEN(CV49)=4,MID(CV49,3,1),IF(LEN(CV49)=3,MID(CV49,2,1),IF(LEN(CV49)=2,LEFT(CV49),"")))))</f>
        <v>#VALUE!</v>
      </c>
      <c r="BX49" s="601"/>
      <c r="BY49" s="601" t="e">
        <f>RIGHT(CV49)</f>
        <v>#VALUE!</v>
      </c>
      <c r="BZ49" s="602"/>
      <c r="CB49" s="55"/>
      <c r="CH49" s="412" t="e">
        <f>IF(CH48="",CH46,IF(CH46&gt;CH48,CH48,CH46))</f>
        <v>#VALUE!</v>
      </c>
      <c r="CI49" s="413"/>
      <c r="CJ49" s="413"/>
      <c r="CK49" s="413"/>
      <c r="CL49" s="413"/>
      <c r="CM49" s="413"/>
      <c r="CN49" s="414"/>
      <c r="CO49" s="412">
        <f>IF(CO42="","",0)</f>
        <v>0</v>
      </c>
      <c r="CP49" s="413"/>
      <c r="CQ49" s="413"/>
      <c r="CR49" s="413"/>
      <c r="CS49" s="413"/>
      <c r="CT49" s="413"/>
      <c r="CU49" s="414"/>
      <c r="CV49" s="412" t="e">
        <f>IF(CH42="","",SUM(CH49:CU49))</f>
        <v>#VALUE!</v>
      </c>
      <c r="CW49" s="413"/>
      <c r="CX49" s="413"/>
      <c r="CY49" s="413"/>
      <c r="CZ49" s="413"/>
      <c r="DA49" s="413"/>
      <c r="DB49" s="413"/>
      <c r="DC49" s="413"/>
      <c r="DD49" s="413"/>
      <c r="DE49" s="413"/>
      <c r="DF49" s="413"/>
      <c r="DG49" s="413"/>
      <c r="DH49" s="413"/>
      <c r="DI49" s="413"/>
      <c r="DJ49" s="413"/>
      <c r="DK49" s="414"/>
    </row>
    <row r="50" spans="2:115" s="54" customFormat="1" ht="16.5" customHeight="1" x14ac:dyDescent="0.15">
      <c r="B50" s="53"/>
      <c r="D50" s="430"/>
      <c r="E50" s="431"/>
      <c r="F50" s="592" t="s">
        <v>30</v>
      </c>
      <c r="G50" s="593"/>
      <c r="H50" s="594"/>
      <c r="I50" s="392" t="s">
        <v>66</v>
      </c>
      <c r="J50" s="392"/>
      <c r="K50" s="392"/>
      <c r="L50" s="392"/>
      <c r="M50" s="392"/>
      <c r="N50" s="392"/>
      <c r="O50" s="392"/>
      <c r="P50" s="392"/>
      <c r="Q50" s="392"/>
      <c r="R50" s="490"/>
      <c r="S50" s="598" t="e">
        <f t="shared" si="18"/>
        <v>#VALUE!</v>
      </c>
      <c r="T50" s="599"/>
      <c r="U50" s="599" t="e">
        <f t="shared" si="7"/>
        <v>#VALUE!</v>
      </c>
      <c r="V50" s="599"/>
      <c r="W50" s="599" t="e">
        <f t="shared" si="8"/>
        <v>#VALUE!</v>
      </c>
      <c r="X50" s="599"/>
      <c r="Y50" s="599" t="e">
        <f t="shared" si="9"/>
        <v>#VALUE!</v>
      </c>
      <c r="Z50" s="599"/>
      <c r="AA50" s="599" t="e">
        <f t="shared" si="10"/>
        <v>#VALUE!</v>
      </c>
      <c r="AB50" s="599"/>
      <c r="AC50" s="599" t="e">
        <f t="shared" si="11"/>
        <v>#VALUE!</v>
      </c>
      <c r="AD50" s="608"/>
      <c r="AE50" s="607" t="str">
        <f t="shared" si="12"/>
        <v/>
      </c>
      <c r="AF50" s="605"/>
      <c r="AG50" s="605" t="str">
        <f t="shared" si="13"/>
        <v/>
      </c>
      <c r="AH50" s="605"/>
      <c r="AI50" s="605" t="str">
        <f t="shared" si="14"/>
        <v/>
      </c>
      <c r="AJ50" s="605"/>
      <c r="AK50" s="605" t="str">
        <f t="shared" si="15"/>
        <v/>
      </c>
      <c r="AL50" s="605"/>
      <c r="AM50" s="605" t="str">
        <f t="shared" si="16"/>
        <v/>
      </c>
      <c r="AN50" s="605"/>
      <c r="AO50" s="605" t="str">
        <f t="shared" si="17"/>
        <v>0</v>
      </c>
      <c r="AP50" s="606"/>
      <c r="AQ50" s="56"/>
      <c r="AR50" s="57"/>
      <c r="AS50" s="58"/>
      <c r="AT50" s="57"/>
      <c r="AU50" s="58"/>
      <c r="AV50" s="57"/>
      <c r="AW50" s="58"/>
      <c r="AX50" s="57"/>
      <c r="AY50" s="58"/>
      <c r="AZ50" s="57"/>
      <c r="BA50" s="58"/>
      <c r="BB50" s="59"/>
      <c r="BC50" s="56"/>
      <c r="BD50" s="57"/>
      <c r="BE50" s="58"/>
      <c r="BF50" s="57"/>
      <c r="BG50" s="58"/>
      <c r="BH50" s="57"/>
      <c r="BI50" s="58"/>
      <c r="BJ50" s="57"/>
      <c r="BK50" s="58"/>
      <c r="BL50" s="57"/>
      <c r="BM50" s="58"/>
      <c r="BN50" s="59"/>
      <c r="BO50" s="607" t="e">
        <f>IF(LEN(CV50)=6,LEFT(CV50),"")</f>
        <v>#VALUE!</v>
      </c>
      <c r="BP50" s="605"/>
      <c r="BQ50" s="605" t="e">
        <f>IF(LEN(CV50)=6,MID(CV50,2,1),IF(LEN(CV50)=5,LEFT(CV50),""))</f>
        <v>#VALUE!</v>
      </c>
      <c r="BR50" s="605"/>
      <c r="BS50" s="605" t="e">
        <f>IF(LEN(CV50)=6,MID(CV50,3,1),IF(LEN(CV50)=5,MID(CV50,2,1),IF(LEN(CV50)=4,LEFT(CV50),"")))</f>
        <v>#VALUE!</v>
      </c>
      <c r="BT50" s="605"/>
      <c r="BU50" s="605" t="e">
        <f>IF(LEN(CV50)=6,MID(CV50,4,1),IF(LEN(CV50)=5,MID(CV50,3,1),IF(LEN(CV50)=4,MID(CV50,2,1),IF(LEN(CV50)=3,LEFT(CV50),""))))</f>
        <v>#VALUE!</v>
      </c>
      <c r="BV50" s="605"/>
      <c r="BW50" s="605" t="e">
        <f>IF(LEN(CV50)=6,MID(CV50,5,1),IF(LEN(CV50)=5,MID(CV50,4,1),IF(LEN(CV50)=4,MID(CV50,3,1),IF(LEN(CV50)=3,MID(CV50,2,1),IF(LEN(CV50)=2,LEFT(CV50),"")))))</f>
        <v>#VALUE!</v>
      </c>
      <c r="BX50" s="605"/>
      <c r="BY50" s="605" t="e">
        <f>RIGHT(CV50)</f>
        <v>#VALUE!</v>
      </c>
      <c r="BZ50" s="606"/>
      <c r="CB50" s="55"/>
      <c r="CH50" s="412" t="e">
        <f>IF(CH42="","",CH43-CH49)</f>
        <v>#VALUE!</v>
      </c>
      <c r="CI50" s="413"/>
      <c r="CJ50" s="413"/>
      <c r="CK50" s="413"/>
      <c r="CL50" s="413"/>
      <c r="CM50" s="413"/>
      <c r="CN50" s="414"/>
      <c r="CO50" s="412">
        <f>IF(CO42="","",CO43-CO49)</f>
        <v>0</v>
      </c>
      <c r="CP50" s="413"/>
      <c r="CQ50" s="413"/>
      <c r="CR50" s="413"/>
      <c r="CS50" s="413"/>
      <c r="CT50" s="413"/>
      <c r="CU50" s="414"/>
      <c r="CV50" s="412" t="e">
        <f>IF(CH42="","",SUM(CH50:CU50))</f>
        <v>#VALUE!</v>
      </c>
      <c r="CW50" s="413"/>
      <c r="CX50" s="413"/>
      <c r="CY50" s="413"/>
      <c r="CZ50" s="413"/>
      <c r="DA50" s="413"/>
      <c r="DB50" s="413"/>
      <c r="DC50" s="413"/>
      <c r="DD50" s="413"/>
      <c r="DE50" s="413"/>
      <c r="DF50" s="413"/>
      <c r="DG50" s="413"/>
      <c r="DH50" s="413"/>
      <c r="DI50" s="413"/>
      <c r="DJ50" s="413"/>
      <c r="DK50" s="414"/>
    </row>
    <row r="51" spans="2:115" s="54" customFormat="1" ht="16.5" customHeight="1" x14ac:dyDescent="0.15">
      <c r="B51" s="53"/>
      <c r="D51" s="430"/>
      <c r="E51" s="431"/>
      <c r="F51" s="592"/>
      <c r="G51" s="593"/>
      <c r="H51" s="594"/>
      <c r="I51" s="444" t="s">
        <v>67</v>
      </c>
      <c r="J51" s="445"/>
      <c r="K51" s="445"/>
      <c r="L51" s="445"/>
      <c r="M51" s="445"/>
      <c r="N51" s="445"/>
      <c r="O51" s="445"/>
      <c r="P51" s="445"/>
      <c r="Q51" s="445"/>
      <c r="R51" s="481"/>
      <c r="S51" s="531" t="str">
        <f t="shared" si="18"/>
        <v/>
      </c>
      <c r="T51" s="532"/>
      <c r="U51" s="532" t="str">
        <f t="shared" si="7"/>
        <v/>
      </c>
      <c r="V51" s="532"/>
      <c r="W51" s="532" t="str">
        <f t="shared" si="8"/>
        <v/>
      </c>
      <c r="X51" s="532"/>
      <c r="Y51" s="532" t="str">
        <f t="shared" si="9"/>
        <v/>
      </c>
      <c r="Z51" s="532"/>
      <c r="AA51" s="532" t="str">
        <f t="shared" si="10"/>
        <v/>
      </c>
      <c r="AB51" s="532"/>
      <c r="AC51" s="532" t="str">
        <f t="shared" si="11"/>
        <v/>
      </c>
      <c r="AD51" s="533"/>
      <c r="AE51" s="512" t="str">
        <f t="shared" si="12"/>
        <v/>
      </c>
      <c r="AF51" s="513"/>
      <c r="AG51" s="513" t="str">
        <f t="shared" si="13"/>
        <v/>
      </c>
      <c r="AH51" s="513"/>
      <c r="AI51" s="513" t="str">
        <f t="shared" si="14"/>
        <v/>
      </c>
      <c r="AJ51" s="513"/>
      <c r="AK51" s="513" t="str">
        <f t="shared" si="15"/>
        <v/>
      </c>
      <c r="AL51" s="513"/>
      <c r="AM51" s="513" t="str">
        <f t="shared" si="16"/>
        <v/>
      </c>
      <c r="AN51" s="513"/>
      <c r="AO51" s="513" t="str">
        <f t="shared" si="17"/>
        <v/>
      </c>
      <c r="AP51" s="514"/>
      <c r="AQ51" s="60"/>
      <c r="AR51" s="61"/>
      <c r="AS51" s="62"/>
      <c r="AT51" s="61"/>
      <c r="AU51" s="62"/>
      <c r="AV51" s="61"/>
      <c r="AW51" s="62"/>
      <c r="AX51" s="61"/>
      <c r="AY51" s="62"/>
      <c r="AZ51" s="61"/>
      <c r="BA51" s="62"/>
      <c r="BB51" s="63"/>
      <c r="BC51" s="60"/>
      <c r="BD51" s="61"/>
      <c r="BE51" s="62"/>
      <c r="BF51" s="61"/>
      <c r="BG51" s="62"/>
      <c r="BH51" s="61"/>
      <c r="BI51" s="62"/>
      <c r="BJ51" s="61"/>
      <c r="BK51" s="62"/>
      <c r="BL51" s="61"/>
      <c r="BM51" s="62"/>
      <c r="BN51" s="63"/>
      <c r="BO51" s="512" t="str">
        <f>IF(LEN(CV51)=6,LEFT(CV51),"")</f>
        <v/>
      </c>
      <c r="BP51" s="513"/>
      <c r="BQ51" s="513" t="str">
        <f>IF(LEN(CV51)=6,MID(CV51,2,1),IF(LEN(CV51)=5,LEFT(CV51),""))</f>
        <v/>
      </c>
      <c r="BR51" s="513"/>
      <c r="BS51" s="513" t="str">
        <f>IF(LEN(CV51)=6,MID(CV51,3,1),IF(LEN(CV51)=5,MID(CV51,2,1),IF(LEN(CV51)=4,LEFT(CV51),"")))</f>
        <v/>
      </c>
      <c r="BT51" s="513"/>
      <c r="BU51" s="513" t="str">
        <f>IF(LEN(CV51)=6,MID(CV51,4,1),IF(LEN(CV51)=5,MID(CV51,3,1),IF(LEN(CV51)=4,MID(CV51,2,1),IF(LEN(CV51)=3,LEFT(CV51),""))))</f>
        <v/>
      </c>
      <c r="BV51" s="513"/>
      <c r="BW51" s="513" t="str">
        <f>IF(LEN(CV51)=6,MID(CV51,5,1),IF(LEN(CV51)=5,MID(CV51,4,1),IF(LEN(CV51)=4,MID(CV51,3,1),IF(LEN(CV51)=3,MID(CV51,2,1),IF(LEN(CV51)=2,LEFT(CV51),"")))))</f>
        <v/>
      </c>
      <c r="BX51" s="513"/>
      <c r="BY51" s="513" t="str">
        <f>RIGHT(CV51)</f>
        <v/>
      </c>
      <c r="BZ51" s="514"/>
      <c r="CB51" s="55"/>
      <c r="CH51" s="412"/>
      <c r="CI51" s="413"/>
      <c r="CJ51" s="413"/>
      <c r="CK51" s="413"/>
      <c r="CL51" s="413"/>
      <c r="CM51" s="413"/>
      <c r="CN51" s="414"/>
      <c r="CO51" s="412"/>
      <c r="CP51" s="413"/>
      <c r="CQ51" s="413"/>
      <c r="CR51" s="413"/>
      <c r="CS51" s="413"/>
      <c r="CT51" s="413"/>
      <c r="CU51" s="414"/>
      <c r="CV51" s="412"/>
      <c r="CW51" s="413"/>
      <c r="CX51" s="413"/>
      <c r="CY51" s="413"/>
      <c r="CZ51" s="413"/>
      <c r="DA51" s="413"/>
      <c r="DB51" s="413"/>
      <c r="DC51" s="413"/>
      <c r="DD51" s="413"/>
      <c r="DE51" s="413"/>
      <c r="DF51" s="413"/>
      <c r="DG51" s="413"/>
      <c r="DH51" s="413"/>
      <c r="DI51" s="413"/>
      <c r="DJ51" s="413"/>
      <c r="DK51" s="414"/>
    </row>
    <row r="52" spans="2:115" s="65" customFormat="1" ht="16.5" customHeight="1" thickBot="1" x14ac:dyDescent="0.2">
      <c r="B52" s="64"/>
      <c r="D52" s="430"/>
      <c r="E52" s="431"/>
      <c r="F52" s="595"/>
      <c r="G52" s="596"/>
      <c r="H52" s="597"/>
      <c r="I52" s="609" t="s">
        <v>50</v>
      </c>
      <c r="J52" s="609"/>
      <c r="K52" s="609"/>
      <c r="L52" s="609"/>
      <c r="M52" s="609"/>
      <c r="N52" s="609"/>
      <c r="O52" s="609"/>
      <c r="P52" s="609"/>
      <c r="Q52" s="609"/>
      <c r="R52" s="610"/>
      <c r="S52" s="611" t="str">
        <f t="shared" si="18"/>
        <v/>
      </c>
      <c r="T52" s="612"/>
      <c r="U52" s="612" t="str">
        <f t="shared" si="7"/>
        <v/>
      </c>
      <c r="V52" s="612"/>
      <c r="W52" s="612" t="str">
        <f t="shared" si="8"/>
        <v/>
      </c>
      <c r="X52" s="612"/>
      <c r="Y52" s="612" t="str">
        <f t="shared" si="9"/>
        <v/>
      </c>
      <c r="Z52" s="612"/>
      <c r="AA52" s="612" t="str">
        <f t="shared" si="10"/>
        <v/>
      </c>
      <c r="AB52" s="612"/>
      <c r="AC52" s="612" t="str">
        <f t="shared" si="11"/>
        <v/>
      </c>
      <c r="AD52" s="615"/>
      <c r="AE52" s="611" t="str">
        <f t="shared" si="12"/>
        <v/>
      </c>
      <c r="AF52" s="612"/>
      <c r="AG52" s="612" t="str">
        <f t="shared" si="13"/>
        <v/>
      </c>
      <c r="AH52" s="612"/>
      <c r="AI52" s="612" t="str">
        <f t="shared" si="14"/>
        <v/>
      </c>
      <c r="AJ52" s="612"/>
      <c r="AK52" s="612" t="str">
        <f t="shared" si="15"/>
        <v/>
      </c>
      <c r="AL52" s="612"/>
      <c r="AM52" s="612" t="str">
        <f t="shared" si="16"/>
        <v/>
      </c>
      <c r="AN52" s="612"/>
      <c r="AO52" s="612" t="str">
        <f t="shared" si="17"/>
        <v/>
      </c>
      <c r="AP52" s="615"/>
      <c r="AQ52" s="620"/>
      <c r="AR52" s="614"/>
      <c r="AS52" s="613"/>
      <c r="AT52" s="614"/>
      <c r="AU52" s="613"/>
      <c r="AV52" s="614"/>
      <c r="AW52" s="613"/>
      <c r="AX52" s="614"/>
      <c r="AY52" s="613"/>
      <c r="AZ52" s="614"/>
      <c r="BA52" s="613"/>
      <c r="BB52" s="619"/>
      <c r="BC52" s="620"/>
      <c r="BD52" s="614"/>
      <c r="BE52" s="613"/>
      <c r="BF52" s="614"/>
      <c r="BG52" s="613"/>
      <c r="BH52" s="614"/>
      <c r="BI52" s="613"/>
      <c r="BJ52" s="614"/>
      <c r="BK52" s="613"/>
      <c r="BL52" s="614"/>
      <c r="BM52" s="613"/>
      <c r="BN52" s="619"/>
      <c r="BO52" s="611" t="str">
        <f>IF(LEN(CV52)=6,LEFT(CV52),"")</f>
        <v/>
      </c>
      <c r="BP52" s="612"/>
      <c r="BQ52" s="612" t="str">
        <f>IF(LEN(CV52)=6,MID(CV52,2,1),IF(LEN(CV52)=5,LEFT(CV52),""))</f>
        <v/>
      </c>
      <c r="BR52" s="612"/>
      <c r="BS52" s="612" t="str">
        <f>IF(LEN(CV52)=6,MID(CV52,3,1),IF(LEN(CV52)=5,MID(CV52,2,1),IF(LEN(CV52)=4,LEFT(CV52),"")))</f>
        <v/>
      </c>
      <c r="BT52" s="612"/>
      <c r="BU52" s="612" t="str">
        <f>IF(LEN(CV52)=6,MID(CV52,4,1),IF(LEN(CV52)=5,MID(CV52,3,1),IF(LEN(CV52)=4,MID(CV52,2,1),IF(LEN(CV52)=3,LEFT(CV52),""))))</f>
        <v/>
      </c>
      <c r="BV52" s="612"/>
      <c r="BW52" s="612" t="str">
        <f>IF(LEN(CV52)=6,MID(CV52,5,1),IF(LEN(CV52)=5,MID(CV52,4,1),IF(LEN(CV52)=4,MID(CV52,3,1),IF(LEN(CV52)=3,MID(CV52,2,1),IF(LEN(CV52)=2,LEFT(CV52),"")))))</f>
        <v/>
      </c>
      <c r="BX52" s="612"/>
      <c r="BY52" s="612" t="str">
        <f>RIGHT(CV52)</f>
        <v/>
      </c>
      <c r="BZ52" s="615"/>
      <c r="CB52" s="66"/>
      <c r="CH52" s="412"/>
      <c r="CI52" s="413"/>
      <c r="CJ52" s="413"/>
      <c r="CK52" s="413"/>
      <c r="CL52" s="413"/>
      <c r="CM52" s="413"/>
      <c r="CN52" s="414"/>
      <c r="CO52" s="412"/>
      <c r="CP52" s="413"/>
      <c r="CQ52" s="413"/>
      <c r="CR52" s="413"/>
      <c r="CS52" s="413"/>
      <c r="CT52" s="413"/>
      <c r="CU52" s="414"/>
      <c r="CV52" s="412"/>
      <c r="CW52" s="413"/>
      <c r="CX52" s="413"/>
      <c r="CY52" s="413"/>
      <c r="CZ52" s="413"/>
      <c r="DA52" s="413"/>
      <c r="DB52" s="413"/>
      <c r="DC52" s="413"/>
      <c r="DD52" s="413"/>
      <c r="DE52" s="413"/>
      <c r="DF52" s="413"/>
      <c r="DG52" s="413"/>
      <c r="DH52" s="413"/>
      <c r="DI52" s="413"/>
      <c r="DJ52" s="413"/>
      <c r="DK52" s="414"/>
    </row>
    <row r="53" spans="2:115" s="65" customFormat="1" ht="16.5" customHeight="1" thickTop="1" thickBot="1" x14ac:dyDescent="0.2">
      <c r="B53" s="64"/>
      <c r="D53" s="430"/>
      <c r="E53" s="431"/>
      <c r="F53" s="616" t="s">
        <v>42</v>
      </c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8"/>
      <c r="S53" s="598" t="str">
        <f t="shared" si="18"/>
        <v/>
      </c>
      <c r="T53" s="599"/>
      <c r="U53" s="599" t="str">
        <f t="shared" si="7"/>
        <v/>
      </c>
      <c r="V53" s="599"/>
      <c r="W53" s="599" t="str">
        <f t="shared" si="8"/>
        <v/>
      </c>
      <c r="X53" s="599"/>
      <c r="Y53" s="599" t="str">
        <f t="shared" si="9"/>
        <v/>
      </c>
      <c r="Z53" s="599"/>
      <c r="AA53" s="599" t="str">
        <f t="shared" si="10"/>
        <v/>
      </c>
      <c r="AB53" s="599"/>
      <c r="AC53" s="599" t="str">
        <f t="shared" si="11"/>
        <v/>
      </c>
      <c r="AD53" s="608"/>
      <c r="AE53" s="598" t="str">
        <f t="shared" si="12"/>
        <v/>
      </c>
      <c r="AF53" s="599"/>
      <c r="AG53" s="599" t="str">
        <f t="shared" si="13"/>
        <v/>
      </c>
      <c r="AH53" s="599"/>
      <c r="AI53" s="599" t="str">
        <f t="shared" si="14"/>
        <v/>
      </c>
      <c r="AJ53" s="599"/>
      <c r="AK53" s="599" t="str">
        <f t="shared" si="15"/>
        <v/>
      </c>
      <c r="AL53" s="599"/>
      <c r="AM53" s="599" t="str">
        <f t="shared" si="16"/>
        <v/>
      </c>
      <c r="AN53" s="599"/>
      <c r="AO53" s="599" t="str">
        <f t="shared" si="17"/>
        <v/>
      </c>
      <c r="AP53" s="608"/>
      <c r="AQ53" s="626"/>
      <c r="AR53" s="622"/>
      <c r="AS53" s="622"/>
      <c r="AT53" s="622"/>
      <c r="AU53" s="622"/>
      <c r="AV53" s="622"/>
      <c r="AW53" s="622"/>
      <c r="AX53" s="622"/>
      <c r="AY53" s="622"/>
      <c r="AZ53" s="622"/>
      <c r="BA53" s="622"/>
      <c r="BB53" s="624"/>
      <c r="BC53" s="625"/>
      <c r="BD53" s="622"/>
      <c r="BE53" s="622"/>
      <c r="BF53" s="622"/>
      <c r="BG53" s="622"/>
      <c r="BH53" s="622"/>
      <c r="BI53" s="622"/>
      <c r="BJ53" s="622"/>
      <c r="BK53" s="622"/>
      <c r="BL53" s="622"/>
      <c r="BM53" s="622"/>
      <c r="BN53" s="623"/>
      <c r="BO53" s="607" t="e">
        <f>IF(LEN(CV53)=6,LEFT(CV53),"")</f>
        <v>#VALUE!</v>
      </c>
      <c r="BP53" s="605"/>
      <c r="BQ53" s="605" t="e">
        <f>IF(LEN(CV53)=6,MID(CV53,2,1),IF(LEN(CV53)=5,LEFT(CV53),""))</f>
        <v>#VALUE!</v>
      </c>
      <c r="BR53" s="605"/>
      <c r="BS53" s="605" t="e">
        <f>IF(LEN(CV53)=6,MID(CV53,3,1),IF(LEN(CV53)=5,MID(CV53,2,1),IF(LEN(CV53)=4,LEFT(CV53),"")))</f>
        <v>#VALUE!</v>
      </c>
      <c r="BT53" s="605"/>
      <c r="BU53" s="605" t="e">
        <f>IF(LEN(CV53)=6,MID(CV53,4,1),IF(LEN(CV53)=5,MID(CV53,3,1),IF(LEN(CV53)=4,MID(CV53,2,1),IF(LEN(CV53)=3,LEFT(CV53),""))))</f>
        <v>#VALUE!</v>
      </c>
      <c r="BV53" s="605"/>
      <c r="BW53" s="605" t="e">
        <f>IF(LEN(CV53)=6,MID(CV53,5,1),IF(LEN(CV53)=5,MID(CV53,4,1),IF(LEN(CV53)=4,MID(CV53,3,1),IF(LEN(CV53)=3,MID(CV53,2,1),IF(LEN(CV53)=2,LEFT(CV53),"")))))</f>
        <v>#VALUE!</v>
      </c>
      <c r="BX53" s="605"/>
      <c r="BY53" s="605" t="e">
        <f>RIGHT(CV53)</f>
        <v>#VALUE!</v>
      </c>
      <c r="BZ53" s="606"/>
      <c r="CB53" s="66"/>
      <c r="CH53" s="412"/>
      <c r="CI53" s="413"/>
      <c r="CJ53" s="413"/>
      <c r="CK53" s="413"/>
      <c r="CL53" s="413"/>
      <c r="CM53" s="413"/>
      <c r="CN53" s="414"/>
      <c r="CO53" s="412"/>
      <c r="CP53" s="413"/>
      <c r="CQ53" s="413"/>
      <c r="CR53" s="413"/>
      <c r="CS53" s="413"/>
      <c r="CT53" s="413"/>
      <c r="CU53" s="414"/>
      <c r="CV53" s="412" t="e">
        <f>CV50</f>
        <v>#VALUE!</v>
      </c>
      <c r="CW53" s="413"/>
      <c r="CX53" s="413"/>
      <c r="CY53" s="413"/>
      <c r="CZ53" s="413"/>
      <c r="DA53" s="413"/>
      <c r="DB53" s="413"/>
      <c r="DC53" s="413"/>
      <c r="DD53" s="413"/>
      <c r="DE53" s="413"/>
      <c r="DF53" s="413"/>
      <c r="DG53" s="413"/>
      <c r="DH53" s="413"/>
      <c r="DI53" s="413"/>
      <c r="DJ53" s="413"/>
      <c r="DK53" s="414"/>
    </row>
    <row r="54" spans="2:115" s="65" customFormat="1" ht="16.5" customHeight="1" x14ac:dyDescent="0.15">
      <c r="B54" s="64"/>
      <c r="D54" s="67"/>
      <c r="E54" s="67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  <c r="AC54" s="621"/>
      <c r="AD54" s="621"/>
      <c r="AE54" s="621"/>
      <c r="AF54" s="621"/>
      <c r="AG54" s="621"/>
      <c r="AH54" s="621"/>
      <c r="AI54" s="621"/>
      <c r="AJ54" s="621"/>
      <c r="AK54" s="621"/>
      <c r="AL54" s="621"/>
      <c r="AM54" s="621"/>
      <c r="AN54" s="621"/>
      <c r="AO54" s="621"/>
      <c r="AP54" s="621"/>
      <c r="AQ54" s="621"/>
      <c r="AR54" s="621"/>
      <c r="AS54" s="621"/>
      <c r="AT54" s="621"/>
      <c r="AU54" s="621"/>
      <c r="AV54" s="621"/>
      <c r="AW54" s="621"/>
      <c r="AX54" s="621"/>
      <c r="AY54" s="621"/>
      <c r="AZ54" s="621"/>
      <c r="BA54" s="621"/>
      <c r="BB54" s="621"/>
      <c r="BC54" s="621"/>
      <c r="BD54" s="621"/>
      <c r="BE54" s="621"/>
      <c r="BF54" s="621"/>
      <c r="BG54" s="621"/>
      <c r="BH54" s="621"/>
      <c r="BI54" s="621"/>
      <c r="BJ54" s="621"/>
      <c r="BK54" s="621"/>
      <c r="BL54" s="621"/>
      <c r="BM54" s="621"/>
      <c r="BN54" s="621"/>
      <c r="BO54" s="621"/>
      <c r="BP54" s="621"/>
      <c r="BQ54" s="621"/>
      <c r="BR54" s="621"/>
      <c r="BS54" s="621"/>
      <c r="BT54" s="621"/>
      <c r="BU54" s="621"/>
      <c r="BV54" s="621"/>
      <c r="BW54" s="621"/>
      <c r="BX54" s="621"/>
      <c r="BY54" s="621"/>
      <c r="BZ54" s="621"/>
      <c r="CB54" s="66"/>
    </row>
    <row r="55" spans="2:115" ht="6.75" customHeight="1" x14ac:dyDescent="0.15">
      <c r="B55" s="44"/>
      <c r="CB55" s="43"/>
    </row>
    <row r="56" spans="2:115" ht="16.5" customHeight="1" thickBot="1" x14ac:dyDescent="0.2">
      <c r="B56" s="44"/>
      <c r="D56" s="627"/>
      <c r="E56" s="627"/>
      <c r="F56" s="627"/>
      <c r="G56" s="627"/>
      <c r="H56" s="627"/>
      <c r="I56" s="627"/>
      <c r="J56" s="627"/>
      <c r="K56" s="627"/>
      <c r="L56" s="627"/>
      <c r="M56" s="627"/>
      <c r="N56" s="627"/>
      <c r="O56" s="627"/>
      <c r="P56" s="627"/>
      <c r="Q56" s="627"/>
      <c r="R56" s="627"/>
      <c r="S56" s="627"/>
      <c r="T56" s="627"/>
      <c r="U56" s="627"/>
      <c r="V56" s="627"/>
      <c r="W56" s="627"/>
      <c r="X56" s="627"/>
      <c r="Y56" s="627"/>
      <c r="Z56" s="627"/>
      <c r="AA56" s="627"/>
      <c r="AB56" s="627"/>
      <c r="AC56" s="627"/>
      <c r="AD56" s="627"/>
      <c r="AE56" s="627"/>
      <c r="AF56" s="627"/>
      <c r="AG56" s="627"/>
      <c r="AH56" s="627"/>
      <c r="AI56" s="627"/>
      <c r="AJ56" s="627"/>
      <c r="AK56" s="627"/>
      <c r="AL56" s="627"/>
      <c r="AM56" s="627"/>
      <c r="AN56" s="627"/>
      <c r="AO56" s="627"/>
      <c r="AP56" s="627"/>
      <c r="AQ56" s="627"/>
      <c r="AR56" s="627"/>
      <c r="AS56" s="627"/>
      <c r="AT56" s="627"/>
      <c r="AU56" s="627"/>
      <c r="AV56" s="627"/>
      <c r="AW56" s="627"/>
      <c r="AX56" s="627"/>
      <c r="AY56" s="627"/>
      <c r="AZ56" s="627"/>
      <c r="BA56" s="627"/>
      <c r="CB56" s="43"/>
    </row>
    <row r="57" spans="2:115" ht="16.5" customHeight="1" thickBot="1" x14ac:dyDescent="0.2">
      <c r="B57" s="44"/>
      <c r="D57" s="627"/>
      <c r="E57" s="627"/>
      <c r="F57" s="627"/>
      <c r="G57" s="627"/>
      <c r="H57" s="627"/>
      <c r="I57" s="627"/>
      <c r="J57" s="627"/>
      <c r="K57" s="627"/>
      <c r="L57" s="627"/>
      <c r="M57" s="627"/>
      <c r="N57" s="627"/>
      <c r="O57" s="627"/>
      <c r="P57" s="627"/>
      <c r="Q57" s="627"/>
      <c r="R57" s="627"/>
      <c r="S57" s="627"/>
      <c r="T57" s="627"/>
      <c r="U57" s="627"/>
      <c r="V57" s="627"/>
      <c r="W57" s="627"/>
      <c r="X57" s="627"/>
      <c r="Y57" s="627"/>
      <c r="Z57" s="627"/>
      <c r="AA57" s="627"/>
      <c r="AB57" s="627"/>
      <c r="AC57" s="627"/>
      <c r="AD57" s="627"/>
      <c r="AE57" s="627"/>
      <c r="AF57" s="627"/>
      <c r="AG57" s="627"/>
      <c r="AH57" s="627"/>
      <c r="AI57" s="627"/>
      <c r="AJ57" s="627"/>
      <c r="AK57" s="627"/>
      <c r="AL57" s="627"/>
      <c r="AM57" s="627"/>
      <c r="AN57" s="627"/>
      <c r="AO57" s="627"/>
      <c r="AP57" s="627"/>
      <c r="AQ57" s="627"/>
      <c r="AR57" s="627"/>
      <c r="AS57" s="627"/>
      <c r="AT57" s="627"/>
      <c r="AU57" s="627"/>
      <c r="AV57" s="627"/>
      <c r="AW57" s="627"/>
      <c r="AX57" s="627"/>
      <c r="AY57" s="627"/>
      <c r="AZ57" s="627"/>
      <c r="BA57" s="627"/>
      <c r="BK57" s="163"/>
      <c r="BL57" s="164"/>
      <c r="BM57" s="164"/>
      <c r="BN57" s="164"/>
      <c r="BO57" s="422" t="s">
        <v>7</v>
      </c>
      <c r="BP57" s="421"/>
      <c r="BQ57" s="421"/>
      <c r="BR57" s="419"/>
      <c r="BS57" s="164"/>
      <c r="BT57" s="164"/>
      <c r="BU57" s="164"/>
      <c r="BV57" s="164"/>
      <c r="BW57" s="421" t="s">
        <v>8</v>
      </c>
      <c r="BX57" s="421"/>
      <c r="BY57" s="421"/>
      <c r="BZ57" s="423"/>
      <c r="CB57" s="43"/>
    </row>
    <row r="58" spans="2:115" ht="9" customHeight="1" x14ac:dyDescent="0.15"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70"/>
    </row>
  </sheetData>
  <sheetProtection sheet="1" objects="1" scenarios="1"/>
  <protectedRanges>
    <protectedRange sqref="AQ25:AT30 S42:Z42 BK57:BN57 BS57:BV57 AQ32:AT33" name="範囲2"/>
    <protectedRange sqref="O8:AF8 BH7:BM7 BQ7:BV7 Q10:AJ15 AW9:BZ14 BF15:BZ15 U17:AD17 AD19:AW19 BF19:BG19 BQ19:BZ19 AA20:BZ20 W22:Z22 AC22:AF22 AI22:AL22 AX22:BA22 BD22:BG22 BJ22:BM22 BU22:BX22" name="範囲1"/>
  </protectedRanges>
  <mergeCells count="942">
    <mergeCell ref="AY54:AZ54"/>
    <mergeCell ref="BK57:BL57"/>
    <mergeCell ref="BM57:BN57"/>
    <mergeCell ref="BO57:BR57"/>
    <mergeCell ref="BS57:BT57"/>
    <mergeCell ref="BU57:BV57"/>
    <mergeCell ref="BW57:BZ57"/>
    <mergeCell ref="AP57:AQ57"/>
    <mergeCell ref="AR57:AS57"/>
    <mergeCell ref="AT57:AU57"/>
    <mergeCell ref="AV57:AW57"/>
    <mergeCell ref="AX57:AY57"/>
    <mergeCell ref="AZ57:BA57"/>
    <mergeCell ref="AD57:AE57"/>
    <mergeCell ref="AF57:AG57"/>
    <mergeCell ref="AH57:AI57"/>
    <mergeCell ref="AJ57:AK57"/>
    <mergeCell ref="AL57:AM57"/>
    <mergeCell ref="AN57:AO57"/>
    <mergeCell ref="BY54:BZ54"/>
    <mergeCell ref="D56:U57"/>
    <mergeCell ref="V56:AC56"/>
    <mergeCell ref="AD56:AG56"/>
    <mergeCell ref="AH56:AQ56"/>
    <mergeCell ref="AR56:BA56"/>
    <mergeCell ref="V57:W57"/>
    <mergeCell ref="X57:Y57"/>
    <mergeCell ref="Z57:AA57"/>
    <mergeCell ref="AB57:AC57"/>
    <mergeCell ref="BM54:BN54"/>
    <mergeCell ref="BO54:BP54"/>
    <mergeCell ref="BQ54:BR54"/>
    <mergeCell ref="BS54:BT54"/>
    <mergeCell ref="BU54:BV54"/>
    <mergeCell ref="BW54:BX54"/>
    <mergeCell ref="BA54:BB54"/>
    <mergeCell ref="F54:R54"/>
    <mergeCell ref="BY53:BZ53"/>
    <mergeCell ref="CH53:CN53"/>
    <mergeCell ref="CO53:CU53"/>
    <mergeCell ref="AY53:AZ53"/>
    <mergeCell ref="AC53:AD53"/>
    <mergeCell ref="AE53:AF53"/>
    <mergeCell ref="AG53:AH53"/>
    <mergeCell ref="AI53:AJ53"/>
    <mergeCell ref="AK53:AL53"/>
    <mergeCell ref="AM53:AN53"/>
    <mergeCell ref="BW53:BX53"/>
    <mergeCell ref="BA53:BB53"/>
    <mergeCell ref="BC53:BD53"/>
    <mergeCell ref="BE53:BF53"/>
    <mergeCell ref="BG53:BH53"/>
    <mergeCell ref="BI53:BJ53"/>
    <mergeCell ref="BK53:BL53"/>
    <mergeCell ref="AO53:AP53"/>
    <mergeCell ref="AQ53:AR53"/>
    <mergeCell ref="AS53:AT53"/>
    <mergeCell ref="AU53:AV53"/>
    <mergeCell ref="AW53:AX53"/>
    <mergeCell ref="S54:T54"/>
    <mergeCell ref="U54:V54"/>
    <mergeCell ref="W54:X54"/>
    <mergeCell ref="Y54:Z54"/>
    <mergeCell ref="AA54:AB54"/>
    <mergeCell ref="BM53:BN53"/>
    <mergeCell ref="BO53:BP53"/>
    <mergeCell ref="BQ53:BR53"/>
    <mergeCell ref="AC54:AD54"/>
    <mergeCell ref="AE54:AF54"/>
    <mergeCell ref="AG54:AH54"/>
    <mergeCell ref="AI54:AJ54"/>
    <mergeCell ref="AK54:AL54"/>
    <mergeCell ref="AM54:AN54"/>
    <mergeCell ref="BE54:BF54"/>
    <mergeCell ref="BG54:BH54"/>
    <mergeCell ref="BI54:BJ54"/>
    <mergeCell ref="BK54:BL54"/>
    <mergeCell ref="AO54:AP54"/>
    <mergeCell ref="AQ54:AR54"/>
    <mergeCell ref="AS54:AT54"/>
    <mergeCell ref="AU54:AV54"/>
    <mergeCell ref="AW54:AX54"/>
    <mergeCell ref="BC54:BD54"/>
    <mergeCell ref="CV52:DK52"/>
    <mergeCell ref="F53:R53"/>
    <mergeCell ref="S53:T53"/>
    <mergeCell ref="U53:V53"/>
    <mergeCell ref="W53:X53"/>
    <mergeCell ref="Y53:Z53"/>
    <mergeCell ref="AA53:AB53"/>
    <mergeCell ref="BM52:BN52"/>
    <mergeCell ref="BO52:BP52"/>
    <mergeCell ref="BQ52:BR52"/>
    <mergeCell ref="BS52:BT52"/>
    <mergeCell ref="BU52:BV52"/>
    <mergeCell ref="BW52:BX52"/>
    <mergeCell ref="BA52:BB52"/>
    <mergeCell ref="BC52:BD52"/>
    <mergeCell ref="BE52:BF52"/>
    <mergeCell ref="BG52:BH52"/>
    <mergeCell ref="BI52:BJ52"/>
    <mergeCell ref="BK52:BL52"/>
    <mergeCell ref="AO52:AP52"/>
    <mergeCell ref="AQ52:AR52"/>
    <mergeCell ref="CV53:DK53"/>
    <mergeCell ref="BS53:BT53"/>
    <mergeCell ref="BU53:BV53"/>
    <mergeCell ref="AC52:AD52"/>
    <mergeCell ref="AE52:AF52"/>
    <mergeCell ref="AG52:AH52"/>
    <mergeCell ref="AI52:AJ52"/>
    <mergeCell ref="AK52:AL52"/>
    <mergeCell ref="AM52:AN52"/>
    <mergeCell ref="BY52:BZ52"/>
    <mergeCell ref="CH52:CN52"/>
    <mergeCell ref="CO52:CU52"/>
    <mergeCell ref="CO51:CU51"/>
    <mergeCell ref="CV51:DK51"/>
    <mergeCell ref="I52:R52"/>
    <mergeCell ref="S52:T52"/>
    <mergeCell ref="U52:V52"/>
    <mergeCell ref="W52:X52"/>
    <mergeCell ref="Y52:Z52"/>
    <mergeCell ref="AA52:AB52"/>
    <mergeCell ref="AO51:AP51"/>
    <mergeCell ref="BO51:BP51"/>
    <mergeCell ref="BQ51:BR51"/>
    <mergeCell ref="BS51:BT51"/>
    <mergeCell ref="BU51:BV51"/>
    <mergeCell ref="BW51:BX51"/>
    <mergeCell ref="AC51:AD51"/>
    <mergeCell ref="AE51:AF51"/>
    <mergeCell ref="AG51:AH51"/>
    <mergeCell ref="AI51:AJ51"/>
    <mergeCell ref="AK51:AL51"/>
    <mergeCell ref="AM51:AN51"/>
    <mergeCell ref="AS52:AT52"/>
    <mergeCell ref="AU52:AV52"/>
    <mergeCell ref="AW52:AX52"/>
    <mergeCell ref="AY52:AZ52"/>
    <mergeCell ref="BY50:BZ50"/>
    <mergeCell ref="CH50:CN50"/>
    <mergeCell ref="CO50:CU50"/>
    <mergeCell ref="CV50:DK50"/>
    <mergeCell ref="I51:R51"/>
    <mergeCell ref="S51:T51"/>
    <mergeCell ref="U51:V51"/>
    <mergeCell ref="W51:X51"/>
    <mergeCell ref="Y51:Z51"/>
    <mergeCell ref="AA51:AB51"/>
    <mergeCell ref="AO50:AP50"/>
    <mergeCell ref="BO50:BP50"/>
    <mergeCell ref="BQ50:BR50"/>
    <mergeCell ref="BS50:BT50"/>
    <mergeCell ref="BU50:BV50"/>
    <mergeCell ref="BW50:BX50"/>
    <mergeCell ref="AC50:AD50"/>
    <mergeCell ref="AE50:AF50"/>
    <mergeCell ref="AG50:AH50"/>
    <mergeCell ref="AI50:AJ50"/>
    <mergeCell ref="AK50:AL50"/>
    <mergeCell ref="AM50:AN50"/>
    <mergeCell ref="BY51:BZ51"/>
    <mergeCell ref="CH51:CN51"/>
    <mergeCell ref="CH49:CN49"/>
    <mergeCell ref="CO49:CU49"/>
    <mergeCell ref="CV49:DK49"/>
    <mergeCell ref="F50:H52"/>
    <mergeCell ref="I50:R50"/>
    <mergeCell ref="S50:T50"/>
    <mergeCell ref="U50:V50"/>
    <mergeCell ref="W50:X50"/>
    <mergeCell ref="Y50:Z50"/>
    <mergeCell ref="AA50:AB50"/>
    <mergeCell ref="BO49:BP49"/>
    <mergeCell ref="BQ49:BR49"/>
    <mergeCell ref="BS49:BT49"/>
    <mergeCell ref="BU49:BV49"/>
    <mergeCell ref="BW49:BX49"/>
    <mergeCell ref="BY49:BZ49"/>
    <mergeCell ref="BC49:BD49"/>
    <mergeCell ref="BE49:BF49"/>
    <mergeCell ref="BG49:BH49"/>
    <mergeCell ref="BI49:BJ49"/>
    <mergeCell ref="BK49:BL49"/>
    <mergeCell ref="BM49:BN49"/>
    <mergeCell ref="AQ49:AR49"/>
    <mergeCell ref="AS49:AT49"/>
    <mergeCell ref="AU49:AV49"/>
    <mergeCell ref="AW49:AX49"/>
    <mergeCell ref="AY49:AZ49"/>
    <mergeCell ref="BA49:BB49"/>
    <mergeCell ref="AE49:AF49"/>
    <mergeCell ref="AG49:AH49"/>
    <mergeCell ref="AI49:AJ49"/>
    <mergeCell ref="AK49:AL49"/>
    <mergeCell ref="AM49:AN49"/>
    <mergeCell ref="AO49:AP49"/>
    <mergeCell ref="CH48:CN48"/>
    <mergeCell ref="CO48:CU48"/>
    <mergeCell ref="CV48:DK48"/>
    <mergeCell ref="F49:R49"/>
    <mergeCell ref="S49:T49"/>
    <mergeCell ref="U49:V49"/>
    <mergeCell ref="W49:X49"/>
    <mergeCell ref="Y49:Z49"/>
    <mergeCell ref="AA49:AB49"/>
    <mergeCell ref="AC49:AD49"/>
    <mergeCell ref="BO48:BP48"/>
    <mergeCell ref="BQ48:BR48"/>
    <mergeCell ref="BS48:BT48"/>
    <mergeCell ref="BU48:BV48"/>
    <mergeCell ref="BW48:BX48"/>
    <mergeCell ref="BY48:BZ48"/>
    <mergeCell ref="BC48:BD48"/>
    <mergeCell ref="BE48:BF48"/>
    <mergeCell ref="BG48:BH48"/>
    <mergeCell ref="BI48:BJ48"/>
    <mergeCell ref="BK48:BL48"/>
    <mergeCell ref="BM48:BN48"/>
    <mergeCell ref="AQ48:AR48"/>
    <mergeCell ref="AS48:AT48"/>
    <mergeCell ref="AU48:AV48"/>
    <mergeCell ref="AW48:AX48"/>
    <mergeCell ref="AY48:AZ48"/>
    <mergeCell ref="BA48:BB48"/>
    <mergeCell ref="AE48:AF48"/>
    <mergeCell ref="AG48:AH48"/>
    <mergeCell ref="AI48:AJ48"/>
    <mergeCell ref="AK48:AL48"/>
    <mergeCell ref="AM48:AN48"/>
    <mergeCell ref="AO48:AP48"/>
    <mergeCell ref="CH47:CN47"/>
    <mergeCell ref="CO47:CU47"/>
    <mergeCell ref="CV47:DK47"/>
    <mergeCell ref="F48:R48"/>
    <mergeCell ref="S48:T48"/>
    <mergeCell ref="U48:V48"/>
    <mergeCell ref="W48:X48"/>
    <mergeCell ref="Y48:Z48"/>
    <mergeCell ref="AA48:AB48"/>
    <mergeCell ref="AC48:AD48"/>
    <mergeCell ref="BO47:BP47"/>
    <mergeCell ref="BQ47:BR47"/>
    <mergeCell ref="BS47:BT47"/>
    <mergeCell ref="BU47:BV47"/>
    <mergeCell ref="BW47:BX47"/>
    <mergeCell ref="BY47:BZ47"/>
    <mergeCell ref="BC47:BD47"/>
    <mergeCell ref="BE47:BF47"/>
    <mergeCell ref="BG47:BH47"/>
    <mergeCell ref="BI47:BJ47"/>
    <mergeCell ref="BK47:BL47"/>
    <mergeCell ref="BM47:BN47"/>
    <mergeCell ref="AQ47:AR47"/>
    <mergeCell ref="AS47:AT47"/>
    <mergeCell ref="AU47:AV47"/>
    <mergeCell ref="AW47:AX47"/>
    <mergeCell ref="AY47:AZ47"/>
    <mergeCell ref="BA47:BB47"/>
    <mergeCell ref="AE47:AF47"/>
    <mergeCell ref="AG47:AH47"/>
    <mergeCell ref="AI47:AJ47"/>
    <mergeCell ref="AK47:AL47"/>
    <mergeCell ref="AM47:AN47"/>
    <mergeCell ref="AO47:AP47"/>
    <mergeCell ref="CH46:CN46"/>
    <mergeCell ref="CO46:CU46"/>
    <mergeCell ref="CV46:DK46"/>
    <mergeCell ref="F47:R47"/>
    <mergeCell ref="S47:T47"/>
    <mergeCell ref="U47:V47"/>
    <mergeCell ref="W47:X47"/>
    <mergeCell ref="Y47:Z47"/>
    <mergeCell ref="AA47:AB47"/>
    <mergeCell ref="AC47:AD47"/>
    <mergeCell ref="BO46:BP46"/>
    <mergeCell ref="BQ46:BR46"/>
    <mergeCell ref="BS46:BT46"/>
    <mergeCell ref="BU46:BV46"/>
    <mergeCell ref="BW46:BX46"/>
    <mergeCell ref="BY46:BZ46"/>
    <mergeCell ref="BC46:BD46"/>
    <mergeCell ref="BE46:BF46"/>
    <mergeCell ref="BG46:BH46"/>
    <mergeCell ref="BI46:BJ46"/>
    <mergeCell ref="BK46:BL46"/>
    <mergeCell ref="BM46:BN46"/>
    <mergeCell ref="AQ46:AR46"/>
    <mergeCell ref="AS46:AT46"/>
    <mergeCell ref="AU46:AV46"/>
    <mergeCell ref="AW46:AX46"/>
    <mergeCell ref="AY46:AZ46"/>
    <mergeCell ref="BA46:BB46"/>
    <mergeCell ref="AE46:AF46"/>
    <mergeCell ref="AG46:AH46"/>
    <mergeCell ref="AI46:AJ46"/>
    <mergeCell ref="AK46:AL46"/>
    <mergeCell ref="AM46:AN46"/>
    <mergeCell ref="AO46:AP46"/>
    <mergeCell ref="CH45:CN45"/>
    <mergeCell ref="CO45:CU45"/>
    <mergeCell ref="CV45:DK45"/>
    <mergeCell ref="F46:R46"/>
    <mergeCell ref="S46:T46"/>
    <mergeCell ref="U46:V46"/>
    <mergeCell ref="W46:X46"/>
    <mergeCell ref="Y46:Z46"/>
    <mergeCell ref="AA46:AB46"/>
    <mergeCell ref="AC46:AD46"/>
    <mergeCell ref="BO45:BP45"/>
    <mergeCell ref="BQ45:BR45"/>
    <mergeCell ref="BS45:BT45"/>
    <mergeCell ref="BU45:BV45"/>
    <mergeCell ref="BW45:BX45"/>
    <mergeCell ref="BY45:BZ45"/>
    <mergeCell ref="BC45:BD45"/>
    <mergeCell ref="BE45:BF45"/>
    <mergeCell ref="BG45:BH45"/>
    <mergeCell ref="BI45:BJ45"/>
    <mergeCell ref="BK45:BL45"/>
    <mergeCell ref="BM45:BN45"/>
    <mergeCell ref="AQ45:AR45"/>
    <mergeCell ref="AS45:AT45"/>
    <mergeCell ref="AU45:AV45"/>
    <mergeCell ref="AW45:AX45"/>
    <mergeCell ref="AY45:AZ45"/>
    <mergeCell ref="BA45:BB45"/>
    <mergeCell ref="AE45:AF45"/>
    <mergeCell ref="AG45:AH45"/>
    <mergeCell ref="AI45:AJ45"/>
    <mergeCell ref="AK45:AL45"/>
    <mergeCell ref="AM45:AN45"/>
    <mergeCell ref="AO45:AP45"/>
    <mergeCell ref="CH44:CN44"/>
    <mergeCell ref="CO44:CU44"/>
    <mergeCell ref="CV44:DK44"/>
    <mergeCell ref="F45:R45"/>
    <mergeCell ref="S45:T45"/>
    <mergeCell ref="U45:V45"/>
    <mergeCell ref="W45:X45"/>
    <mergeCell ref="Y45:Z45"/>
    <mergeCell ref="AA45:AB45"/>
    <mergeCell ref="AC45:AD45"/>
    <mergeCell ref="BO44:BP44"/>
    <mergeCell ref="BQ44:BR44"/>
    <mergeCell ref="BS44:BT44"/>
    <mergeCell ref="BU44:BV44"/>
    <mergeCell ref="BW44:BX44"/>
    <mergeCell ref="BY44:BZ44"/>
    <mergeCell ref="BC44:BD44"/>
    <mergeCell ref="BE44:BF44"/>
    <mergeCell ref="BG44:BH44"/>
    <mergeCell ref="BI44:BJ44"/>
    <mergeCell ref="BK44:BL44"/>
    <mergeCell ref="BM44:BN44"/>
    <mergeCell ref="AQ44:AR44"/>
    <mergeCell ref="AS44:AT44"/>
    <mergeCell ref="AU44:AV44"/>
    <mergeCell ref="AW44:AX44"/>
    <mergeCell ref="AY44:AZ44"/>
    <mergeCell ref="BA44:BB44"/>
    <mergeCell ref="AE44:AF44"/>
    <mergeCell ref="AG44:AH44"/>
    <mergeCell ref="AI44:AJ44"/>
    <mergeCell ref="AK44:AL44"/>
    <mergeCell ref="AM44:AN44"/>
    <mergeCell ref="AO44:AP44"/>
    <mergeCell ref="CH43:CN43"/>
    <mergeCell ref="CO43:CU43"/>
    <mergeCell ref="CV43:DK43"/>
    <mergeCell ref="F44:R44"/>
    <mergeCell ref="S44:T44"/>
    <mergeCell ref="U44:V44"/>
    <mergeCell ref="W44:X44"/>
    <mergeCell ref="Y44:Z44"/>
    <mergeCell ref="AA44:AB44"/>
    <mergeCell ref="AC44:AD44"/>
    <mergeCell ref="BO43:BP43"/>
    <mergeCell ref="BQ43:BR43"/>
    <mergeCell ref="BS43:BT43"/>
    <mergeCell ref="BU43:BV43"/>
    <mergeCell ref="BW43:BX43"/>
    <mergeCell ref="BY43:BZ43"/>
    <mergeCell ref="BC43:BD43"/>
    <mergeCell ref="BE43:BF43"/>
    <mergeCell ref="BG43:BH43"/>
    <mergeCell ref="BI43:BJ43"/>
    <mergeCell ref="BK43:BL43"/>
    <mergeCell ref="BM43:BN43"/>
    <mergeCell ref="AQ43:AR43"/>
    <mergeCell ref="AS43:AT43"/>
    <mergeCell ref="AU43:AV43"/>
    <mergeCell ref="AW43:AX43"/>
    <mergeCell ref="AY43:AZ43"/>
    <mergeCell ref="BA43:BB43"/>
    <mergeCell ref="AE43:AF43"/>
    <mergeCell ref="AG43:AH43"/>
    <mergeCell ref="AI43:AJ43"/>
    <mergeCell ref="AK43:AL43"/>
    <mergeCell ref="AM43:AN43"/>
    <mergeCell ref="AO43:AP43"/>
    <mergeCell ref="CH42:CN42"/>
    <mergeCell ref="CO42:CU42"/>
    <mergeCell ref="CV42:DK42"/>
    <mergeCell ref="F43:R43"/>
    <mergeCell ref="S43:T43"/>
    <mergeCell ref="U43:V43"/>
    <mergeCell ref="W43:X43"/>
    <mergeCell ref="Y43:Z43"/>
    <mergeCell ref="AA43:AB43"/>
    <mergeCell ref="AC43:AD43"/>
    <mergeCell ref="BO42:BP42"/>
    <mergeCell ref="BQ42:BR42"/>
    <mergeCell ref="BS42:BT42"/>
    <mergeCell ref="BU42:BV42"/>
    <mergeCell ref="BW42:BX42"/>
    <mergeCell ref="BY42:BZ42"/>
    <mergeCell ref="AY42:BB42"/>
    <mergeCell ref="BC42:BD42"/>
    <mergeCell ref="BE42:BF42"/>
    <mergeCell ref="BG42:BH42"/>
    <mergeCell ref="BI42:BJ42"/>
    <mergeCell ref="BK42:BN42"/>
    <mergeCell ref="AK42:AL42"/>
    <mergeCell ref="AM42:AP42"/>
    <mergeCell ref="AQ42:AR42"/>
    <mergeCell ref="AS42:AT42"/>
    <mergeCell ref="AU42:AV42"/>
    <mergeCell ref="AW42:AX42"/>
    <mergeCell ref="CV41:DK41"/>
    <mergeCell ref="F42:R42"/>
    <mergeCell ref="S42:T42"/>
    <mergeCell ref="U42:V42"/>
    <mergeCell ref="W42:X42"/>
    <mergeCell ref="Y42:Z42"/>
    <mergeCell ref="AA42:AD42"/>
    <mergeCell ref="AE42:AF42"/>
    <mergeCell ref="AG42:AH42"/>
    <mergeCell ref="AI42:AJ42"/>
    <mergeCell ref="BS41:BT41"/>
    <mergeCell ref="BU41:BV41"/>
    <mergeCell ref="BW41:BX41"/>
    <mergeCell ref="BY41:BZ41"/>
    <mergeCell ref="CH41:CN41"/>
    <mergeCell ref="CO41:CU41"/>
    <mergeCell ref="BG41:BH41"/>
    <mergeCell ref="BI41:BJ41"/>
    <mergeCell ref="BK41:BL41"/>
    <mergeCell ref="BM41:BN41"/>
    <mergeCell ref="W40:AD40"/>
    <mergeCell ref="AE40:AF40"/>
    <mergeCell ref="BO41:BP41"/>
    <mergeCell ref="BQ41:BR41"/>
    <mergeCell ref="AU41:AV41"/>
    <mergeCell ref="AW41:AX41"/>
    <mergeCell ref="AY41:AZ41"/>
    <mergeCell ref="BA41:BB41"/>
    <mergeCell ref="BC41:BD41"/>
    <mergeCell ref="BE41:BF41"/>
    <mergeCell ref="AI41:AJ41"/>
    <mergeCell ref="AK41:AL41"/>
    <mergeCell ref="AM41:AN41"/>
    <mergeCell ref="AO41:AP41"/>
    <mergeCell ref="AQ41:AR41"/>
    <mergeCell ref="AS41:AT41"/>
    <mergeCell ref="AY37:AZ37"/>
    <mergeCell ref="BA37:BB37"/>
    <mergeCell ref="CV40:DK40"/>
    <mergeCell ref="F41:R41"/>
    <mergeCell ref="S41:T41"/>
    <mergeCell ref="U41:V41"/>
    <mergeCell ref="W41:X41"/>
    <mergeCell ref="Y41:Z41"/>
    <mergeCell ref="AA41:AB41"/>
    <mergeCell ref="AC41:AD41"/>
    <mergeCell ref="AE41:AF41"/>
    <mergeCell ref="AG41:AH41"/>
    <mergeCell ref="BC40:BD40"/>
    <mergeCell ref="BE40:BF40"/>
    <mergeCell ref="BG40:BN40"/>
    <mergeCell ref="CH40:CN40"/>
    <mergeCell ref="CO40:CU40"/>
    <mergeCell ref="BO39:BZ40"/>
    <mergeCell ref="BC39:BD39"/>
    <mergeCell ref="BE39:BF39"/>
    <mergeCell ref="BG39:BN39"/>
    <mergeCell ref="F40:R40"/>
    <mergeCell ref="S40:T40"/>
    <mergeCell ref="U40:V40"/>
    <mergeCell ref="F36:V36"/>
    <mergeCell ref="W36:X36"/>
    <mergeCell ref="BC37:BD37"/>
    <mergeCell ref="BE37:BZ37"/>
    <mergeCell ref="D39:E53"/>
    <mergeCell ref="F39:R39"/>
    <mergeCell ref="S39:T39"/>
    <mergeCell ref="U39:V39"/>
    <mergeCell ref="W39:AD39"/>
    <mergeCell ref="AE39:AF39"/>
    <mergeCell ref="AM37:AN37"/>
    <mergeCell ref="AO37:AP37"/>
    <mergeCell ref="AQ37:AR37"/>
    <mergeCell ref="AS37:AT37"/>
    <mergeCell ref="AU37:AV37"/>
    <mergeCell ref="AW37:AX37"/>
    <mergeCell ref="AG40:AH40"/>
    <mergeCell ref="AI40:AP40"/>
    <mergeCell ref="AQ40:AR40"/>
    <mergeCell ref="AS40:AT40"/>
    <mergeCell ref="AG39:AP39"/>
    <mergeCell ref="AQ39:AR39"/>
    <mergeCell ref="AS39:BB39"/>
    <mergeCell ref="AU40:BB40"/>
    <mergeCell ref="F37:V37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Y36:Z36"/>
    <mergeCell ref="AA36:AB36"/>
    <mergeCell ref="AC36:AD36"/>
    <mergeCell ref="AE36:AF36"/>
    <mergeCell ref="BR35:BS35"/>
    <mergeCell ref="BT35:BZ35"/>
    <mergeCell ref="CH35:CV35"/>
    <mergeCell ref="CW35:DA35"/>
    <mergeCell ref="DB35:DE35"/>
    <mergeCell ref="BE36:BZ36"/>
    <mergeCell ref="AS36:AT36"/>
    <mergeCell ref="AU36:AV36"/>
    <mergeCell ref="AW36:AX36"/>
    <mergeCell ref="AY36:AZ36"/>
    <mergeCell ref="BA36:BB36"/>
    <mergeCell ref="BC36:BD36"/>
    <mergeCell ref="AG36:AH36"/>
    <mergeCell ref="AI36:AJ36"/>
    <mergeCell ref="AK36:AL36"/>
    <mergeCell ref="AM36:AN36"/>
    <mergeCell ref="AO36:AP36"/>
    <mergeCell ref="AQ36:AR36"/>
    <mergeCell ref="DF35:DK35"/>
    <mergeCell ref="AU35:AV35"/>
    <mergeCell ref="AW35:AX35"/>
    <mergeCell ref="AY35:AZ35"/>
    <mergeCell ref="BA35:BB35"/>
    <mergeCell ref="BC35:BD35"/>
    <mergeCell ref="BE35:BQ35"/>
    <mergeCell ref="AI35:AJ35"/>
    <mergeCell ref="AK35:AL35"/>
    <mergeCell ref="AM35:AN35"/>
    <mergeCell ref="AO35:AP35"/>
    <mergeCell ref="AQ35:AR35"/>
    <mergeCell ref="AS35:AT35"/>
    <mergeCell ref="DB34:DE34"/>
    <mergeCell ref="DF34:DK34"/>
    <mergeCell ref="F35:G35"/>
    <mergeCell ref="H35:V35"/>
    <mergeCell ref="W35:X35"/>
    <mergeCell ref="Y35:Z35"/>
    <mergeCell ref="AA35:AB35"/>
    <mergeCell ref="AC35:AD35"/>
    <mergeCell ref="AE35:AF35"/>
    <mergeCell ref="AG35:AH35"/>
    <mergeCell ref="BC34:BD34"/>
    <mergeCell ref="BE34:BQ34"/>
    <mergeCell ref="BR34:BS34"/>
    <mergeCell ref="BT34:BZ34"/>
    <mergeCell ref="CH34:CV34"/>
    <mergeCell ref="CW34:DA34"/>
    <mergeCell ref="AQ34:AR34"/>
    <mergeCell ref="AS34:AT34"/>
    <mergeCell ref="AU34:AV34"/>
    <mergeCell ref="AW34:AX34"/>
    <mergeCell ref="AY34:AZ34"/>
    <mergeCell ref="BA34:BB34"/>
    <mergeCell ref="AE34:AF34"/>
    <mergeCell ref="AG34:AH34"/>
    <mergeCell ref="AI34:AJ34"/>
    <mergeCell ref="AK34:AL34"/>
    <mergeCell ref="AM34:AN34"/>
    <mergeCell ref="AO34:AP34"/>
    <mergeCell ref="F34:G34"/>
    <mergeCell ref="H34:V34"/>
    <mergeCell ref="W34:X34"/>
    <mergeCell ref="Y34:Z34"/>
    <mergeCell ref="AA34:AB34"/>
    <mergeCell ref="AC34:AD34"/>
    <mergeCell ref="BC33:BD33"/>
    <mergeCell ref="BE33:BZ33"/>
    <mergeCell ref="CH33:CV33"/>
    <mergeCell ref="CW33:DA33"/>
    <mergeCell ref="DB33:DE33"/>
    <mergeCell ref="DF33:DK33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F33:G33"/>
    <mergeCell ref="H33:V33"/>
    <mergeCell ref="W33:X33"/>
    <mergeCell ref="Y33:Z33"/>
    <mergeCell ref="AA33:AB33"/>
    <mergeCell ref="AC33:AD33"/>
    <mergeCell ref="F32:G32"/>
    <mergeCell ref="H32:V32"/>
    <mergeCell ref="W32:X32"/>
    <mergeCell ref="Y32:Z32"/>
    <mergeCell ref="AA32:AB32"/>
    <mergeCell ref="AC32:AD32"/>
    <mergeCell ref="AE32:AF32"/>
    <mergeCell ref="AG32:AH32"/>
    <mergeCell ref="BC31:BD31"/>
    <mergeCell ref="AQ31:AR31"/>
    <mergeCell ref="AS31:AT31"/>
    <mergeCell ref="AU32:AV32"/>
    <mergeCell ref="AW32:AX32"/>
    <mergeCell ref="AY32:AZ32"/>
    <mergeCell ref="BA32:BB32"/>
    <mergeCell ref="BC32:BD32"/>
    <mergeCell ref="AO31:AP31"/>
    <mergeCell ref="AI32:AJ32"/>
    <mergeCell ref="AK32:AL32"/>
    <mergeCell ref="AM32:AN32"/>
    <mergeCell ref="AO32:AP32"/>
    <mergeCell ref="AQ32:AR32"/>
    <mergeCell ref="AS32:AT32"/>
    <mergeCell ref="F31:G31"/>
    <mergeCell ref="DB31:DE31"/>
    <mergeCell ref="DF31:DK31"/>
    <mergeCell ref="BE31:BQ31"/>
    <mergeCell ref="BR31:BS31"/>
    <mergeCell ref="BT31:BZ31"/>
    <mergeCell ref="CH31:CV31"/>
    <mergeCell ref="CW31:DA31"/>
    <mergeCell ref="BR32:BS32"/>
    <mergeCell ref="BT32:BZ32"/>
    <mergeCell ref="CH32:CV32"/>
    <mergeCell ref="CW32:DA32"/>
    <mergeCell ref="DB32:DE32"/>
    <mergeCell ref="DF32:DK32"/>
    <mergeCell ref="BE32:BQ32"/>
    <mergeCell ref="H31:V31"/>
    <mergeCell ref="W31:X31"/>
    <mergeCell ref="Y31:Z31"/>
    <mergeCell ref="AA31:AB31"/>
    <mergeCell ref="AC31:AD31"/>
    <mergeCell ref="BC30:BD30"/>
    <mergeCell ref="BE30:BZ30"/>
    <mergeCell ref="CH30:CV30"/>
    <mergeCell ref="AE30:AF30"/>
    <mergeCell ref="AG30:AH30"/>
    <mergeCell ref="AI30:AJ30"/>
    <mergeCell ref="AK30:AL30"/>
    <mergeCell ref="AM30:AN30"/>
    <mergeCell ref="AO30:AP30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CW30:DA30"/>
    <mergeCell ref="DB30:DE30"/>
    <mergeCell ref="DF30:DK30"/>
    <mergeCell ref="AQ30:AR30"/>
    <mergeCell ref="AS30:AT30"/>
    <mergeCell ref="AU30:AV30"/>
    <mergeCell ref="AW30:AX30"/>
    <mergeCell ref="AY30:AZ30"/>
    <mergeCell ref="BA30:BB30"/>
    <mergeCell ref="AE28:AF28"/>
    <mergeCell ref="AG28:AH28"/>
    <mergeCell ref="CH29:CV29"/>
    <mergeCell ref="CW29:DA29"/>
    <mergeCell ref="DB29:DE29"/>
    <mergeCell ref="DF29:DK29"/>
    <mergeCell ref="F30:G30"/>
    <mergeCell ref="H30:V30"/>
    <mergeCell ref="W30:X30"/>
    <mergeCell ref="Y30:Z30"/>
    <mergeCell ref="AA30:AB30"/>
    <mergeCell ref="AC30:AD30"/>
    <mergeCell ref="AU29:AV29"/>
    <mergeCell ref="AW29:AX29"/>
    <mergeCell ref="AY29:AZ29"/>
    <mergeCell ref="BA29:BB29"/>
    <mergeCell ref="BC29:BD29"/>
    <mergeCell ref="BE29:BZ29"/>
    <mergeCell ref="AI29:AJ29"/>
    <mergeCell ref="AK29:AL29"/>
    <mergeCell ref="AM29:AN29"/>
    <mergeCell ref="AO29:AP29"/>
    <mergeCell ref="AQ29:AR29"/>
    <mergeCell ref="AS29:AT29"/>
    <mergeCell ref="F28:G28"/>
    <mergeCell ref="H28:V28"/>
    <mergeCell ref="W28:X28"/>
    <mergeCell ref="Y28:Z28"/>
    <mergeCell ref="AA28:AB28"/>
    <mergeCell ref="AC28:AD28"/>
    <mergeCell ref="DB28:DE28"/>
    <mergeCell ref="DF28:DK28"/>
    <mergeCell ref="F29:G29"/>
    <mergeCell ref="H29:V29"/>
    <mergeCell ref="W29:X29"/>
    <mergeCell ref="Y29:Z29"/>
    <mergeCell ref="AA29:AB29"/>
    <mergeCell ref="AC29:AD29"/>
    <mergeCell ref="AE29:AF29"/>
    <mergeCell ref="AG29:AH29"/>
    <mergeCell ref="BC28:BD28"/>
    <mergeCell ref="BE28:BQ28"/>
    <mergeCell ref="BR28:BS28"/>
    <mergeCell ref="BT28:BZ28"/>
    <mergeCell ref="CH28:CV28"/>
    <mergeCell ref="CW28:DA28"/>
    <mergeCell ref="AQ28:AR28"/>
    <mergeCell ref="AS28:AT28"/>
    <mergeCell ref="AU27:AV27"/>
    <mergeCell ref="AW27:AX27"/>
    <mergeCell ref="AY27:AZ27"/>
    <mergeCell ref="BA27:BB27"/>
    <mergeCell ref="AI28:AJ28"/>
    <mergeCell ref="AK28:AL28"/>
    <mergeCell ref="AM28:AN28"/>
    <mergeCell ref="AO28:AP28"/>
    <mergeCell ref="AU28:AV28"/>
    <mergeCell ref="AW28:AX28"/>
    <mergeCell ref="AY28:AZ28"/>
    <mergeCell ref="BA28:BB28"/>
    <mergeCell ref="AO27:AP27"/>
    <mergeCell ref="CH26:CV26"/>
    <mergeCell ref="CW26:DA26"/>
    <mergeCell ref="DB26:DE26"/>
    <mergeCell ref="BC27:BD27"/>
    <mergeCell ref="BE27:BZ27"/>
    <mergeCell ref="CH27:CV27"/>
    <mergeCell ref="CW27:DA27"/>
    <mergeCell ref="DB27:DE27"/>
    <mergeCell ref="DF26:DK26"/>
    <mergeCell ref="DF27:DK27"/>
    <mergeCell ref="F27:G27"/>
    <mergeCell ref="H27:V27"/>
    <mergeCell ref="W27:X27"/>
    <mergeCell ref="Y27:Z27"/>
    <mergeCell ref="AA27:AB27"/>
    <mergeCell ref="AC27:AD27"/>
    <mergeCell ref="AU26:AV26"/>
    <mergeCell ref="AW26:AX26"/>
    <mergeCell ref="AY26:AZ26"/>
    <mergeCell ref="AE27:AF27"/>
    <mergeCell ref="AG27:AH27"/>
    <mergeCell ref="AI27:AJ27"/>
    <mergeCell ref="AK27:AL27"/>
    <mergeCell ref="AM27:AN27"/>
    <mergeCell ref="F26:G26"/>
    <mergeCell ref="H26:V26"/>
    <mergeCell ref="W26:X26"/>
    <mergeCell ref="Y26:Z26"/>
    <mergeCell ref="AA26:AB26"/>
    <mergeCell ref="AC26:AD26"/>
    <mergeCell ref="AE26:AF26"/>
    <mergeCell ref="AG26:AH26"/>
    <mergeCell ref="AQ27:AR27"/>
    <mergeCell ref="AS27:AT27"/>
    <mergeCell ref="AE25:AF25"/>
    <mergeCell ref="AG25:AH25"/>
    <mergeCell ref="AO25:AP25"/>
    <mergeCell ref="BA26:BB26"/>
    <mergeCell ref="BC26:BD26"/>
    <mergeCell ref="BE26:BZ26"/>
    <mergeCell ref="AI26:AJ26"/>
    <mergeCell ref="AK26:AL26"/>
    <mergeCell ref="AM26:AN26"/>
    <mergeCell ref="AO26:AP26"/>
    <mergeCell ref="AQ26:AR26"/>
    <mergeCell ref="AS26:AT26"/>
    <mergeCell ref="CH24:CV24"/>
    <mergeCell ref="CW24:DA24"/>
    <mergeCell ref="DB24:DE24"/>
    <mergeCell ref="DF24:DK24"/>
    <mergeCell ref="F25:G25"/>
    <mergeCell ref="H25:V25"/>
    <mergeCell ref="W25:X25"/>
    <mergeCell ref="Y25:Z25"/>
    <mergeCell ref="AA25:AB25"/>
    <mergeCell ref="AC25:AD25"/>
    <mergeCell ref="DB25:DE25"/>
    <mergeCell ref="DF25:DK25"/>
    <mergeCell ref="BE25:BQ25"/>
    <mergeCell ref="BR25:BS25"/>
    <mergeCell ref="BT25:BZ25"/>
    <mergeCell ref="CH25:CV25"/>
    <mergeCell ref="CW25:DA25"/>
    <mergeCell ref="BC25:BD25"/>
    <mergeCell ref="AQ25:AR25"/>
    <mergeCell ref="AS25:AT25"/>
    <mergeCell ref="AU25:AV25"/>
    <mergeCell ref="AW25:AX25"/>
    <mergeCell ref="AY25:AZ25"/>
    <mergeCell ref="BA25:BB25"/>
    <mergeCell ref="D24:E37"/>
    <mergeCell ref="F24:V24"/>
    <mergeCell ref="W24:AH24"/>
    <mergeCell ref="AI24:AP24"/>
    <mergeCell ref="AQ24:AT24"/>
    <mergeCell ref="AU24:BD24"/>
    <mergeCell ref="BE24:BZ24"/>
    <mergeCell ref="BF22:BG22"/>
    <mergeCell ref="BH22:BI22"/>
    <mergeCell ref="BJ22:BK22"/>
    <mergeCell ref="BL22:BM22"/>
    <mergeCell ref="BN22:BO22"/>
    <mergeCell ref="BP22:BT22"/>
    <mergeCell ref="AO22:AT22"/>
    <mergeCell ref="AU22:AW22"/>
    <mergeCell ref="AX22:AY22"/>
    <mergeCell ref="AZ22:BA22"/>
    <mergeCell ref="BB22:BC22"/>
    <mergeCell ref="BD22:BE22"/>
    <mergeCell ref="AC22:AD22"/>
    <mergeCell ref="AE22:AF22"/>
    <mergeCell ref="AI25:AJ25"/>
    <mergeCell ref="AK25:AL25"/>
    <mergeCell ref="AM25:AN25"/>
    <mergeCell ref="AG22:AH22"/>
    <mergeCell ref="AI22:AJ22"/>
    <mergeCell ref="AK22:AL22"/>
    <mergeCell ref="AM22:AN22"/>
    <mergeCell ref="R20:Z20"/>
    <mergeCell ref="AA20:BZ20"/>
    <mergeCell ref="D22:I22"/>
    <mergeCell ref="J22:K22"/>
    <mergeCell ref="L22:M22"/>
    <mergeCell ref="N22:S22"/>
    <mergeCell ref="T22:V22"/>
    <mergeCell ref="W22:X22"/>
    <mergeCell ref="Y22:Z22"/>
    <mergeCell ref="AA22:AB22"/>
    <mergeCell ref="BU22:BV22"/>
    <mergeCell ref="BW22:BX22"/>
    <mergeCell ref="BY22:BZ22"/>
    <mergeCell ref="CH17:DE17"/>
    <mergeCell ref="DF17:DK17"/>
    <mergeCell ref="D19:Q20"/>
    <mergeCell ref="R19:AC19"/>
    <mergeCell ref="AD19:AE19"/>
    <mergeCell ref="AF19:AG19"/>
    <mergeCell ref="AH19:AI19"/>
    <mergeCell ref="AJ19:AK19"/>
    <mergeCell ref="AL19:AM19"/>
    <mergeCell ref="AN19:AO19"/>
    <mergeCell ref="BH19:BP19"/>
    <mergeCell ref="BQ19:BR19"/>
    <mergeCell ref="BS19:BT19"/>
    <mergeCell ref="BU19:BV19"/>
    <mergeCell ref="BW19:BX19"/>
    <mergeCell ref="BY19:BZ19"/>
    <mergeCell ref="AP19:AQ19"/>
    <mergeCell ref="AR19:AS19"/>
    <mergeCell ref="AT19:AU19"/>
    <mergeCell ref="AV19:AW19"/>
    <mergeCell ref="AX19:BE19"/>
    <mergeCell ref="BF19:BG19"/>
    <mergeCell ref="D17:T17"/>
    <mergeCell ref="U17:V17"/>
    <mergeCell ref="W17:X17"/>
    <mergeCell ref="Y17:Z17"/>
    <mergeCell ref="AA17:AB17"/>
    <mergeCell ref="AC17:AD17"/>
    <mergeCell ref="D12:P12"/>
    <mergeCell ref="Q12:AJ13"/>
    <mergeCell ref="D13:P13"/>
    <mergeCell ref="D14:P14"/>
    <mergeCell ref="Q14:AJ15"/>
    <mergeCell ref="D15:P15"/>
    <mergeCell ref="D10:P11"/>
    <mergeCell ref="Q10:R11"/>
    <mergeCell ref="S10:T11"/>
    <mergeCell ref="U10:V11"/>
    <mergeCell ref="W10:X11"/>
    <mergeCell ref="Y10:Z11"/>
    <mergeCell ref="AA10:AB11"/>
    <mergeCell ref="AC10:AD11"/>
    <mergeCell ref="AE10:AF11"/>
    <mergeCell ref="AL9:AM15"/>
    <mergeCell ref="AN9:AV10"/>
    <mergeCell ref="AW9:AY10"/>
    <mergeCell ref="AZ9:BB10"/>
    <mergeCell ref="BC9:BE10"/>
    <mergeCell ref="AG10:AH11"/>
    <mergeCell ref="AI10:AJ11"/>
    <mergeCell ref="AN11:AV15"/>
    <mergeCell ref="AW11:BZ14"/>
    <mergeCell ref="BX9:BZ10"/>
    <mergeCell ref="BF9:BH10"/>
    <mergeCell ref="BI9:BK10"/>
    <mergeCell ref="BL9:BN10"/>
    <mergeCell ref="BO9:BQ10"/>
    <mergeCell ref="BR9:BT10"/>
    <mergeCell ref="BU9:BW10"/>
    <mergeCell ref="AW15:BE15"/>
    <mergeCell ref="BF15:BZ15"/>
    <mergeCell ref="D8:N8"/>
    <mergeCell ref="O8:Q8"/>
    <mergeCell ref="R8:T8"/>
    <mergeCell ref="U8:W8"/>
    <mergeCell ref="X8:Z8"/>
    <mergeCell ref="AA8:AC8"/>
    <mergeCell ref="BH7:BJ7"/>
    <mergeCell ref="BK7:BM7"/>
    <mergeCell ref="BN7:BP7"/>
    <mergeCell ref="AD8:AF8"/>
    <mergeCell ref="BQ7:BS7"/>
    <mergeCell ref="BT7:BV7"/>
    <mergeCell ref="BW7:BZ7"/>
    <mergeCell ref="B3:CB3"/>
    <mergeCell ref="B4:CB5"/>
    <mergeCell ref="D7:N7"/>
    <mergeCell ref="O7:Q7"/>
    <mergeCell ref="R7:T7"/>
    <mergeCell ref="U7:W7"/>
    <mergeCell ref="X7:Z7"/>
    <mergeCell ref="AA7:AC7"/>
    <mergeCell ref="AD7:AF7"/>
    <mergeCell ref="BC7:BG7"/>
  </mergeCells>
  <phoneticPr fontId="2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K58"/>
  <sheetViews>
    <sheetView topLeftCell="A16" zoomScaleNormal="100" workbookViewId="0">
      <selection activeCell="AO27" sqref="AO27:AP27"/>
    </sheetView>
  </sheetViews>
  <sheetFormatPr defaultColWidth="1.25" defaultRowHeight="12" x14ac:dyDescent="0.15"/>
  <cols>
    <col min="1" max="1" width="3.375" style="4" customWidth="1"/>
    <col min="2" max="16384" width="1.25" style="4"/>
  </cols>
  <sheetData>
    <row r="2" spans="2:80" ht="8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</row>
    <row r="3" spans="2:80" ht="16.5" customHeight="1" x14ac:dyDescent="0.15">
      <c r="B3" s="307" t="s">
        <v>44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  <c r="BU3" s="308"/>
      <c r="BV3" s="308"/>
      <c r="BW3" s="308"/>
      <c r="BX3" s="308"/>
      <c r="BY3" s="308"/>
      <c r="BZ3" s="308"/>
      <c r="CA3" s="308"/>
      <c r="CB3" s="309"/>
    </row>
    <row r="4" spans="2:80" ht="13.5" customHeight="1" x14ac:dyDescent="0.15">
      <c r="B4" s="310" t="s">
        <v>45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2"/>
    </row>
    <row r="5" spans="2:80" ht="13.5" customHeight="1" x14ac:dyDescent="0.15">
      <c r="B5" s="310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2"/>
    </row>
    <row r="6" spans="2:80" ht="5.25" customHeight="1" thickBot="1" x14ac:dyDescent="0.2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CB6" s="5"/>
    </row>
    <row r="7" spans="2:80" ht="18.75" customHeight="1" thickBot="1" x14ac:dyDescent="0.2">
      <c r="B7" s="32"/>
      <c r="C7" s="33"/>
      <c r="D7" s="290" t="s">
        <v>9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50">
        <v>2</v>
      </c>
      <c r="P7" s="150"/>
      <c r="Q7" s="150"/>
      <c r="R7" s="150">
        <v>4</v>
      </c>
      <c r="S7" s="150"/>
      <c r="T7" s="150"/>
      <c r="U7" s="150">
        <v>2</v>
      </c>
      <c r="V7" s="150"/>
      <c r="W7" s="150"/>
      <c r="X7" s="150">
        <v>0</v>
      </c>
      <c r="Y7" s="150"/>
      <c r="Z7" s="150"/>
      <c r="AA7" s="150">
        <v>2</v>
      </c>
      <c r="AB7" s="150"/>
      <c r="AC7" s="150"/>
      <c r="AD7" s="150">
        <v>4</v>
      </c>
      <c r="AE7" s="150"/>
      <c r="AF7" s="151"/>
      <c r="BC7" s="306" t="s">
        <v>90</v>
      </c>
      <c r="BD7" s="150"/>
      <c r="BE7" s="150"/>
      <c r="BF7" s="150"/>
      <c r="BG7" s="150"/>
      <c r="BH7" s="313"/>
      <c r="BI7" s="313"/>
      <c r="BJ7" s="313"/>
      <c r="BK7" s="313"/>
      <c r="BL7" s="313"/>
      <c r="BM7" s="313"/>
      <c r="BN7" s="150" t="s">
        <v>0</v>
      </c>
      <c r="BO7" s="150"/>
      <c r="BP7" s="150"/>
      <c r="BQ7" s="313"/>
      <c r="BR7" s="313"/>
      <c r="BS7" s="313"/>
      <c r="BT7" s="313"/>
      <c r="BU7" s="313"/>
      <c r="BV7" s="313"/>
      <c r="BW7" s="150" t="s">
        <v>10</v>
      </c>
      <c r="BX7" s="150"/>
      <c r="BY7" s="150"/>
      <c r="BZ7" s="151"/>
      <c r="CB7" s="5"/>
    </row>
    <row r="8" spans="2:80" ht="18.75" customHeight="1" thickBot="1" x14ac:dyDescent="0.2">
      <c r="B8" s="6"/>
      <c r="D8" s="334" t="s">
        <v>41</v>
      </c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6"/>
      <c r="CB8" s="5"/>
    </row>
    <row r="9" spans="2:80" ht="18.75" customHeight="1" thickBot="1" x14ac:dyDescent="0.2">
      <c r="B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L9" s="337" t="s">
        <v>2</v>
      </c>
      <c r="AM9" s="338"/>
      <c r="AN9" s="349" t="s">
        <v>43</v>
      </c>
      <c r="AO9" s="350"/>
      <c r="AP9" s="350"/>
      <c r="AQ9" s="350"/>
      <c r="AR9" s="350"/>
      <c r="AS9" s="350"/>
      <c r="AT9" s="350"/>
      <c r="AU9" s="350"/>
      <c r="AV9" s="351"/>
      <c r="AW9" s="314">
        <v>2</v>
      </c>
      <c r="AX9" s="314"/>
      <c r="AY9" s="314"/>
      <c r="AZ9" s="314">
        <v>4</v>
      </c>
      <c r="BA9" s="314"/>
      <c r="BB9" s="314"/>
      <c r="BC9" s="314">
        <v>4</v>
      </c>
      <c r="BD9" s="314"/>
      <c r="BE9" s="314"/>
      <c r="BF9" s="314">
        <v>0</v>
      </c>
      <c r="BG9" s="314"/>
      <c r="BH9" s="314"/>
      <c r="BI9" s="314">
        <v>2</v>
      </c>
      <c r="BJ9" s="314"/>
      <c r="BK9" s="314"/>
      <c r="BL9" s="315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54"/>
      <c r="CB9" s="5"/>
    </row>
    <row r="10" spans="2:80" ht="7.5" customHeight="1" x14ac:dyDescent="0.15">
      <c r="B10" s="6"/>
      <c r="D10" s="254" t="s">
        <v>12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297"/>
      <c r="Q10" s="317"/>
      <c r="R10" s="321"/>
      <c r="S10" s="317"/>
      <c r="T10" s="321"/>
      <c r="U10" s="317"/>
      <c r="V10" s="321"/>
      <c r="W10" s="317"/>
      <c r="X10" s="321"/>
      <c r="Y10" s="317"/>
      <c r="Z10" s="321"/>
      <c r="AA10" s="317"/>
      <c r="AB10" s="321"/>
      <c r="AC10" s="317"/>
      <c r="AD10" s="321"/>
      <c r="AE10" s="317"/>
      <c r="AF10" s="321"/>
      <c r="AG10" s="317"/>
      <c r="AH10" s="321"/>
      <c r="AI10" s="317"/>
      <c r="AJ10" s="318"/>
      <c r="AL10" s="339"/>
      <c r="AM10" s="340"/>
      <c r="AN10" s="352"/>
      <c r="AO10" s="205"/>
      <c r="AP10" s="205"/>
      <c r="AQ10" s="205"/>
      <c r="AR10" s="205"/>
      <c r="AS10" s="205"/>
      <c r="AT10" s="205"/>
      <c r="AU10" s="205"/>
      <c r="AV10" s="353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31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7"/>
      <c r="CB10" s="5"/>
    </row>
    <row r="11" spans="2:80" ht="16.5" customHeight="1" x14ac:dyDescent="0.15">
      <c r="B11" s="6"/>
      <c r="D11" s="256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293"/>
      <c r="Q11" s="319"/>
      <c r="R11" s="322"/>
      <c r="S11" s="319"/>
      <c r="T11" s="322"/>
      <c r="U11" s="319"/>
      <c r="V11" s="322"/>
      <c r="W11" s="319"/>
      <c r="X11" s="322"/>
      <c r="Y11" s="319"/>
      <c r="Z11" s="322"/>
      <c r="AA11" s="319"/>
      <c r="AB11" s="322"/>
      <c r="AC11" s="319"/>
      <c r="AD11" s="322"/>
      <c r="AE11" s="319"/>
      <c r="AF11" s="322"/>
      <c r="AG11" s="319"/>
      <c r="AH11" s="322"/>
      <c r="AI11" s="319"/>
      <c r="AJ11" s="320"/>
      <c r="AL11" s="339"/>
      <c r="AM11" s="340"/>
      <c r="AN11" s="355" t="s">
        <v>38</v>
      </c>
      <c r="AO11" s="83"/>
      <c r="AP11" s="83"/>
      <c r="AQ11" s="83"/>
      <c r="AR11" s="83"/>
      <c r="AS11" s="83"/>
      <c r="AT11" s="83"/>
      <c r="AU11" s="83"/>
      <c r="AV11" s="83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136"/>
      <c r="BJ11" s="136"/>
      <c r="BK11" s="13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7"/>
      <c r="CB11" s="5"/>
    </row>
    <row r="12" spans="2:80" ht="16.5" customHeight="1" x14ac:dyDescent="0.15">
      <c r="B12" s="6"/>
      <c r="D12" s="323" t="s">
        <v>13</v>
      </c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5"/>
      <c r="Q12" s="329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1"/>
      <c r="AL12" s="339"/>
      <c r="AM12" s="340"/>
      <c r="AN12" s="83"/>
      <c r="AO12" s="83"/>
      <c r="AP12" s="83"/>
      <c r="AQ12" s="83"/>
      <c r="AR12" s="83"/>
      <c r="AS12" s="83"/>
      <c r="AT12" s="83"/>
      <c r="AU12" s="83"/>
      <c r="AV12" s="83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7"/>
      <c r="CB12" s="5"/>
    </row>
    <row r="13" spans="2:80" ht="16.5" customHeight="1" x14ac:dyDescent="0.15">
      <c r="B13" s="6"/>
      <c r="D13" s="323" t="s">
        <v>5</v>
      </c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5"/>
      <c r="Q13" s="319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20"/>
      <c r="AL13" s="339"/>
      <c r="AM13" s="340"/>
      <c r="AN13" s="83"/>
      <c r="AO13" s="83"/>
      <c r="AP13" s="83"/>
      <c r="AQ13" s="83"/>
      <c r="AR13" s="83"/>
      <c r="AS13" s="83"/>
      <c r="AT13" s="83"/>
      <c r="AU13" s="83"/>
      <c r="AV13" s="83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7"/>
      <c r="CB13" s="5"/>
    </row>
    <row r="14" spans="2:80" ht="16.5" customHeight="1" x14ac:dyDescent="0.15">
      <c r="B14" s="6"/>
      <c r="D14" s="326" t="s">
        <v>85</v>
      </c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8"/>
      <c r="Q14" s="329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1"/>
      <c r="AL14" s="339"/>
      <c r="AM14" s="340"/>
      <c r="AN14" s="83"/>
      <c r="AO14" s="83"/>
      <c r="AP14" s="83"/>
      <c r="AQ14" s="83"/>
      <c r="AR14" s="83"/>
      <c r="AS14" s="83"/>
      <c r="AT14" s="83"/>
      <c r="AU14" s="83"/>
      <c r="AV14" s="83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7"/>
      <c r="CB14" s="5"/>
    </row>
    <row r="15" spans="2:80" ht="16.5" customHeight="1" thickBot="1" x14ac:dyDescent="0.2">
      <c r="B15" s="6"/>
      <c r="D15" s="343" t="s">
        <v>46</v>
      </c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5"/>
      <c r="Q15" s="303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5"/>
      <c r="AL15" s="341"/>
      <c r="AM15" s="342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 t="s">
        <v>14</v>
      </c>
      <c r="AX15" s="219"/>
      <c r="AY15" s="219"/>
      <c r="AZ15" s="219"/>
      <c r="BA15" s="219"/>
      <c r="BB15" s="219"/>
      <c r="BC15" s="219"/>
      <c r="BD15" s="219"/>
      <c r="BE15" s="219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7"/>
      <c r="CB15" s="5"/>
    </row>
    <row r="16" spans="2:80" ht="8.25" customHeight="1" thickBot="1" x14ac:dyDescent="0.2">
      <c r="B16" s="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AL16" s="9"/>
      <c r="AM16" s="9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B16" s="5"/>
    </row>
    <row r="17" spans="2:115" ht="19.5" customHeight="1" thickBot="1" x14ac:dyDescent="0.2">
      <c r="B17" s="6"/>
      <c r="D17" s="295" t="s">
        <v>15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16"/>
      <c r="U17" s="114"/>
      <c r="V17" s="164"/>
      <c r="W17" s="164"/>
      <c r="X17" s="164"/>
      <c r="Y17" s="164"/>
      <c r="Z17" s="164"/>
      <c r="AA17" s="164"/>
      <c r="AB17" s="164"/>
      <c r="AC17" s="164"/>
      <c r="AD17" s="113"/>
      <c r="AE17" s="10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2"/>
      <c r="AX17" s="12"/>
      <c r="AY17" s="12"/>
      <c r="CB17" s="5"/>
      <c r="CH17" s="84" t="s">
        <v>86</v>
      </c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0"/>
      <c r="DF17" s="84" t="str">
        <f>(CONCATENATE(U17,W17,Y17,AA17,AC17))</f>
        <v/>
      </c>
      <c r="DG17" s="91"/>
      <c r="DH17" s="91"/>
      <c r="DI17" s="91"/>
      <c r="DJ17" s="91"/>
      <c r="DK17" s="90"/>
    </row>
    <row r="18" spans="2:115" ht="8.25" customHeight="1" thickBot="1" x14ac:dyDescent="0.2">
      <c r="B18" s="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AL18" s="9"/>
      <c r="AM18" s="9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B18" s="5"/>
    </row>
    <row r="19" spans="2:115" ht="18.75" customHeight="1" thickBot="1" x14ac:dyDescent="0.2">
      <c r="B19" s="6"/>
      <c r="D19" s="296" t="s">
        <v>16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297"/>
      <c r="R19" s="306" t="s">
        <v>11</v>
      </c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284"/>
      <c r="AX19" s="295" t="s">
        <v>17</v>
      </c>
      <c r="AY19" s="161"/>
      <c r="AZ19" s="161"/>
      <c r="BA19" s="161"/>
      <c r="BB19" s="161"/>
      <c r="BC19" s="161"/>
      <c r="BD19" s="161"/>
      <c r="BE19" s="116"/>
      <c r="BF19" s="164"/>
      <c r="BG19" s="284"/>
      <c r="BH19" s="116" t="s">
        <v>18</v>
      </c>
      <c r="BI19" s="150"/>
      <c r="BJ19" s="150"/>
      <c r="BK19" s="150"/>
      <c r="BL19" s="150"/>
      <c r="BM19" s="150"/>
      <c r="BN19" s="150"/>
      <c r="BO19" s="150"/>
      <c r="BP19" s="150"/>
      <c r="BQ19" s="164"/>
      <c r="BR19" s="164"/>
      <c r="BS19" s="164"/>
      <c r="BT19" s="164"/>
      <c r="BU19" s="164"/>
      <c r="BV19" s="164"/>
      <c r="BW19" s="164"/>
      <c r="BX19" s="164"/>
      <c r="BY19" s="164"/>
      <c r="BZ19" s="284"/>
      <c r="CB19" s="5"/>
    </row>
    <row r="20" spans="2:115" ht="18.75" customHeight="1" thickBot="1" x14ac:dyDescent="0.2">
      <c r="B20" s="6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300"/>
      <c r="R20" s="301" t="s">
        <v>19</v>
      </c>
      <c r="S20" s="302"/>
      <c r="T20" s="302"/>
      <c r="U20" s="302"/>
      <c r="V20" s="302"/>
      <c r="W20" s="302"/>
      <c r="X20" s="302"/>
      <c r="Y20" s="302"/>
      <c r="Z20" s="302"/>
      <c r="AA20" s="303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5"/>
      <c r="CB20" s="5"/>
    </row>
    <row r="21" spans="2:115" ht="6.75" customHeight="1" thickBot="1" x14ac:dyDescent="0.2">
      <c r="B21" s="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AL21" s="9"/>
      <c r="AM21" s="9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B21" s="5"/>
    </row>
    <row r="22" spans="2:115" ht="16.5" customHeight="1" thickBot="1" x14ac:dyDescent="0.2">
      <c r="B22" s="6"/>
      <c r="D22" s="111" t="s">
        <v>47</v>
      </c>
      <c r="E22" s="112"/>
      <c r="F22" s="112"/>
      <c r="G22" s="112"/>
      <c r="H22" s="112"/>
      <c r="I22" s="112"/>
      <c r="J22" s="150">
        <v>2</v>
      </c>
      <c r="K22" s="150"/>
      <c r="L22" s="150">
        <v>2</v>
      </c>
      <c r="M22" s="151"/>
      <c r="N22" s="112" t="s">
        <v>20</v>
      </c>
      <c r="O22" s="112"/>
      <c r="P22" s="112"/>
      <c r="Q22" s="112"/>
      <c r="R22" s="112"/>
      <c r="S22" s="112"/>
      <c r="T22" s="154" t="s">
        <v>90</v>
      </c>
      <c r="U22" s="155"/>
      <c r="V22" s="156"/>
      <c r="W22" s="113"/>
      <c r="X22" s="114"/>
      <c r="Y22" s="113"/>
      <c r="Z22" s="114"/>
      <c r="AA22" s="115" t="s">
        <v>0</v>
      </c>
      <c r="AB22" s="116"/>
      <c r="AC22" s="113"/>
      <c r="AD22" s="114"/>
      <c r="AE22" s="113"/>
      <c r="AF22" s="114"/>
      <c r="AG22" s="115" t="s">
        <v>3</v>
      </c>
      <c r="AH22" s="116"/>
      <c r="AI22" s="113"/>
      <c r="AJ22" s="114"/>
      <c r="AK22" s="113"/>
      <c r="AL22" s="114"/>
      <c r="AM22" s="115" t="s">
        <v>4</v>
      </c>
      <c r="AN22" s="117"/>
      <c r="AO22" s="111" t="s">
        <v>37</v>
      </c>
      <c r="AP22" s="112"/>
      <c r="AQ22" s="112"/>
      <c r="AR22" s="112"/>
      <c r="AS22" s="112"/>
      <c r="AT22" s="112"/>
      <c r="AU22" s="154" t="s">
        <v>90</v>
      </c>
      <c r="AV22" s="155"/>
      <c r="AW22" s="156"/>
      <c r="AX22" s="113"/>
      <c r="AY22" s="114"/>
      <c r="AZ22" s="113"/>
      <c r="BA22" s="114"/>
      <c r="BB22" s="115" t="s">
        <v>0</v>
      </c>
      <c r="BC22" s="116"/>
      <c r="BD22" s="113"/>
      <c r="BE22" s="114"/>
      <c r="BF22" s="113"/>
      <c r="BG22" s="114"/>
      <c r="BH22" s="115" t="s">
        <v>3</v>
      </c>
      <c r="BI22" s="116"/>
      <c r="BJ22" s="113"/>
      <c r="BK22" s="114"/>
      <c r="BL22" s="113"/>
      <c r="BM22" s="114"/>
      <c r="BN22" s="115" t="s">
        <v>4</v>
      </c>
      <c r="BO22" s="117"/>
      <c r="BP22" s="111" t="s">
        <v>40</v>
      </c>
      <c r="BQ22" s="112"/>
      <c r="BR22" s="112"/>
      <c r="BS22" s="112"/>
      <c r="BT22" s="112"/>
      <c r="BU22" s="113"/>
      <c r="BV22" s="114"/>
      <c r="BW22" s="113"/>
      <c r="BX22" s="114"/>
      <c r="BY22" s="115" t="s">
        <v>4</v>
      </c>
      <c r="BZ22" s="117"/>
      <c r="CB22" s="5"/>
    </row>
    <row r="23" spans="2:115" ht="8.25" customHeight="1" thickBot="1" x14ac:dyDescent="0.2">
      <c r="B23" s="6"/>
      <c r="CB23" s="5"/>
    </row>
    <row r="24" spans="2:115" ht="16.5" customHeight="1" thickBot="1" x14ac:dyDescent="0.2">
      <c r="B24" s="6"/>
      <c r="D24" s="168" t="s">
        <v>21</v>
      </c>
      <c r="E24" s="169"/>
      <c r="F24" s="292" t="s">
        <v>22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52" t="s">
        <v>56</v>
      </c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3"/>
      <c r="AI24" s="287" t="s">
        <v>1</v>
      </c>
      <c r="AJ24" s="288"/>
      <c r="AK24" s="288"/>
      <c r="AL24" s="288"/>
      <c r="AM24" s="288"/>
      <c r="AN24" s="288"/>
      <c r="AO24" s="288"/>
      <c r="AP24" s="289"/>
      <c r="AQ24" s="290" t="s">
        <v>23</v>
      </c>
      <c r="AR24" s="288"/>
      <c r="AS24" s="288"/>
      <c r="AT24" s="291"/>
      <c r="AU24" s="290" t="s">
        <v>36</v>
      </c>
      <c r="AV24" s="288"/>
      <c r="AW24" s="288"/>
      <c r="AX24" s="288"/>
      <c r="AY24" s="288"/>
      <c r="AZ24" s="288"/>
      <c r="BA24" s="288"/>
      <c r="BB24" s="288"/>
      <c r="BC24" s="288"/>
      <c r="BD24" s="289"/>
      <c r="BE24" s="292" t="s">
        <v>24</v>
      </c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3"/>
      <c r="CB24" s="5"/>
      <c r="CH24" s="71" t="s">
        <v>76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3"/>
      <c r="CW24" s="74" t="s">
        <v>1</v>
      </c>
      <c r="CX24" s="75"/>
      <c r="CY24" s="75"/>
      <c r="CZ24" s="75"/>
      <c r="DA24" s="76"/>
      <c r="DB24" s="74" t="s">
        <v>23</v>
      </c>
      <c r="DC24" s="75"/>
      <c r="DD24" s="75"/>
      <c r="DE24" s="76"/>
      <c r="DF24" s="77" t="s">
        <v>77</v>
      </c>
      <c r="DG24" s="77"/>
      <c r="DH24" s="77"/>
      <c r="DI24" s="77"/>
      <c r="DJ24" s="77"/>
      <c r="DK24" s="77"/>
    </row>
    <row r="25" spans="2:115" ht="16.5" customHeight="1" x14ac:dyDescent="0.15">
      <c r="B25" s="6"/>
      <c r="D25" s="170"/>
      <c r="E25" s="171"/>
      <c r="F25" s="157"/>
      <c r="G25" s="158"/>
      <c r="H25" s="159" t="s">
        <v>81</v>
      </c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/>
      <c r="W25" s="293">
        <v>2</v>
      </c>
      <c r="X25" s="89"/>
      <c r="Y25" s="89">
        <v>2</v>
      </c>
      <c r="Z25" s="89"/>
      <c r="AA25" s="89">
        <v>1</v>
      </c>
      <c r="AB25" s="89"/>
      <c r="AC25" s="89">
        <v>5</v>
      </c>
      <c r="AD25" s="89"/>
      <c r="AE25" s="89">
        <v>5</v>
      </c>
      <c r="AF25" s="89"/>
      <c r="AG25" s="89">
        <v>5</v>
      </c>
      <c r="AH25" s="294"/>
      <c r="AI25" s="293"/>
      <c r="AJ25" s="89"/>
      <c r="AK25" s="89">
        <v>4</v>
      </c>
      <c r="AL25" s="89"/>
      <c r="AM25" s="89">
        <v>8</v>
      </c>
      <c r="AN25" s="89"/>
      <c r="AO25" s="89">
        <v>8</v>
      </c>
      <c r="AP25" s="92"/>
      <c r="AQ25" s="142"/>
      <c r="AR25" s="136"/>
      <c r="AS25" s="136"/>
      <c r="AT25" s="137"/>
      <c r="AU25" s="88" t="str">
        <f t="shared" ref="AU25:AU30" si="0">IF(LEN(DF25)=5,LEFT(DF25),"")</f>
        <v/>
      </c>
      <c r="AV25" s="89"/>
      <c r="AW25" s="89" t="str">
        <f t="shared" ref="AW25:AW30" si="1">IF(LEN(DF25)=5,MID(DF25,2,1),IF(LEN(DF25)=4,LEFT(DF25),""))</f>
        <v/>
      </c>
      <c r="AX25" s="89"/>
      <c r="AY25" s="89" t="str">
        <f t="shared" ref="AY25:AY30" si="2">IF(LEN(DF25)=5,MID(DF25,3,1),IF(LEN(DF25)=4,MID(DF25,2,1),IF(LEN(DF25)=3,LEFT(DF25),"")))</f>
        <v/>
      </c>
      <c r="AZ25" s="89"/>
      <c r="BA25" s="89" t="str">
        <f t="shared" ref="BA25:BA30" si="3">IF(LEN(DF25)=5,MID(DF25,4,1),IF(LEN(DF25)=4,MID(DF25,3,1),IF(LEN(DF25)=3,MID(DF25,2,1),IF(LEN(DF25)=2,LEFT(DF25),""))))</f>
        <v/>
      </c>
      <c r="BB25" s="89"/>
      <c r="BC25" s="89" t="str">
        <f t="shared" ref="BC25:BC30" si="4">RIGHT(DF25)</f>
        <v>0</v>
      </c>
      <c r="BD25" s="92"/>
      <c r="BE25" s="356" t="s">
        <v>54</v>
      </c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57"/>
      <c r="BQ25" s="357"/>
      <c r="BR25" s="140" t="s">
        <v>57</v>
      </c>
      <c r="BS25" s="140"/>
      <c r="BT25" s="358">
        <f>DF25</f>
        <v>0</v>
      </c>
      <c r="BU25" s="358"/>
      <c r="BV25" s="358"/>
      <c r="BW25" s="358"/>
      <c r="BX25" s="358"/>
      <c r="BY25" s="358"/>
      <c r="BZ25" s="359"/>
      <c r="CB25" s="5"/>
      <c r="CH25" s="79" t="s">
        <v>82</v>
      </c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4">
        <v>488</v>
      </c>
      <c r="CX25" s="75"/>
      <c r="CY25" s="75"/>
      <c r="CZ25" s="75"/>
      <c r="DA25" s="76"/>
      <c r="DB25" s="74" t="str">
        <f t="shared" ref="DB25:DB30" si="5">IF(AS25="","",(CONCATENATE(AQ25,AS25))*1)</f>
        <v/>
      </c>
      <c r="DC25" s="75"/>
      <c r="DD25" s="75"/>
      <c r="DE25" s="76"/>
      <c r="DF25" s="78">
        <f t="shared" ref="DF25:DF30" si="6">IF(DB25="",0,CW25*DB25)</f>
        <v>0</v>
      </c>
      <c r="DG25" s="78"/>
      <c r="DH25" s="78"/>
      <c r="DI25" s="78"/>
      <c r="DJ25" s="78"/>
      <c r="DK25" s="78"/>
    </row>
    <row r="26" spans="2:115" ht="16.5" customHeight="1" x14ac:dyDescent="0.15">
      <c r="B26" s="6"/>
      <c r="D26" s="170"/>
      <c r="E26" s="171"/>
      <c r="F26" s="138" t="s">
        <v>51</v>
      </c>
      <c r="G26" s="91"/>
      <c r="H26" s="134" t="s">
        <v>70</v>
      </c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5"/>
      <c r="W26" s="90" t="s">
        <v>48</v>
      </c>
      <c r="X26" s="83"/>
      <c r="Y26" s="83" t="s">
        <v>48</v>
      </c>
      <c r="Z26" s="83"/>
      <c r="AA26" s="83">
        <v>1</v>
      </c>
      <c r="AB26" s="83"/>
      <c r="AC26" s="83">
        <v>5</v>
      </c>
      <c r="AD26" s="83"/>
      <c r="AE26" s="83">
        <v>9</v>
      </c>
      <c r="AF26" s="83"/>
      <c r="AG26" s="83">
        <v>5</v>
      </c>
      <c r="AH26" s="84"/>
      <c r="AI26" s="124"/>
      <c r="AJ26" s="83"/>
      <c r="AK26" s="83">
        <v>1</v>
      </c>
      <c r="AL26" s="83"/>
      <c r="AM26" s="83">
        <v>0</v>
      </c>
      <c r="AN26" s="83"/>
      <c r="AO26" s="83">
        <v>0</v>
      </c>
      <c r="AP26" s="84"/>
      <c r="AQ26" s="85"/>
      <c r="AR26" s="86"/>
      <c r="AS26" s="86"/>
      <c r="AT26" s="87"/>
      <c r="AU26" s="88" t="str">
        <f t="shared" si="0"/>
        <v/>
      </c>
      <c r="AV26" s="89"/>
      <c r="AW26" s="89" t="str">
        <f t="shared" si="1"/>
        <v/>
      </c>
      <c r="AX26" s="89"/>
      <c r="AY26" s="89" t="str">
        <f t="shared" si="2"/>
        <v/>
      </c>
      <c r="AZ26" s="89"/>
      <c r="BA26" s="89" t="str">
        <f t="shared" si="3"/>
        <v/>
      </c>
      <c r="BB26" s="89"/>
      <c r="BC26" s="89" t="str">
        <f t="shared" si="4"/>
        <v>0</v>
      </c>
      <c r="BD26" s="92"/>
      <c r="BE26" s="261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348"/>
      <c r="CB26" s="5"/>
      <c r="CH26" s="79" t="s">
        <v>70</v>
      </c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4">
        <v>100</v>
      </c>
      <c r="CX26" s="75"/>
      <c r="CY26" s="75"/>
      <c r="CZ26" s="75"/>
      <c r="DA26" s="76"/>
      <c r="DB26" s="74" t="str">
        <f t="shared" si="5"/>
        <v/>
      </c>
      <c r="DC26" s="75"/>
      <c r="DD26" s="75"/>
      <c r="DE26" s="76"/>
      <c r="DF26" s="78">
        <f t="shared" si="6"/>
        <v>0</v>
      </c>
      <c r="DG26" s="78"/>
      <c r="DH26" s="78"/>
      <c r="DI26" s="78"/>
      <c r="DJ26" s="78"/>
      <c r="DK26" s="78"/>
    </row>
    <row r="27" spans="2:115" ht="16.5" customHeight="1" x14ac:dyDescent="0.15">
      <c r="B27" s="6"/>
      <c r="D27" s="170"/>
      <c r="E27" s="171"/>
      <c r="F27" s="138" t="s">
        <v>51</v>
      </c>
      <c r="G27" s="91"/>
      <c r="H27" s="134" t="s">
        <v>71</v>
      </c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90" t="s">
        <v>48</v>
      </c>
      <c r="X27" s="83"/>
      <c r="Y27" s="83" t="s">
        <v>48</v>
      </c>
      <c r="Z27" s="83"/>
      <c r="AA27" s="83">
        <v>1</v>
      </c>
      <c r="AB27" s="83"/>
      <c r="AC27" s="83">
        <v>5</v>
      </c>
      <c r="AD27" s="83"/>
      <c r="AE27" s="83">
        <v>9</v>
      </c>
      <c r="AF27" s="83"/>
      <c r="AG27" s="83">
        <v>6</v>
      </c>
      <c r="AH27" s="84"/>
      <c r="AI27" s="124"/>
      <c r="AJ27" s="83"/>
      <c r="AK27" s="83">
        <v>2</v>
      </c>
      <c r="AL27" s="83"/>
      <c r="AM27" s="83">
        <v>0</v>
      </c>
      <c r="AN27" s="83"/>
      <c r="AO27" s="83">
        <v>0</v>
      </c>
      <c r="AP27" s="84"/>
      <c r="AQ27" s="85"/>
      <c r="AR27" s="86"/>
      <c r="AS27" s="86"/>
      <c r="AT27" s="87"/>
      <c r="AU27" s="88" t="str">
        <f t="shared" si="0"/>
        <v/>
      </c>
      <c r="AV27" s="89"/>
      <c r="AW27" s="89" t="str">
        <f t="shared" si="1"/>
        <v/>
      </c>
      <c r="AX27" s="89"/>
      <c r="AY27" s="89" t="str">
        <f t="shared" si="2"/>
        <v/>
      </c>
      <c r="AZ27" s="89"/>
      <c r="BA27" s="89" t="str">
        <f t="shared" si="3"/>
        <v/>
      </c>
      <c r="BB27" s="89"/>
      <c r="BC27" s="89" t="str">
        <f t="shared" si="4"/>
        <v>0</v>
      </c>
      <c r="BD27" s="92"/>
      <c r="BE27" s="124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119"/>
      <c r="CB27" s="5"/>
      <c r="CH27" s="79" t="s">
        <v>71</v>
      </c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4">
        <v>200</v>
      </c>
      <c r="CX27" s="75"/>
      <c r="CY27" s="75"/>
      <c r="CZ27" s="75"/>
      <c r="DA27" s="76"/>
      <c r="DB27" s="74" t="str">
        <f t="shared" si="5"/>
        <v/>
      </c>
      <c r="DC27" s="75"/>
      <c r="DD27" s="75"/>
      <c r="DE27" s="76"/>
      <c r="DF27" s="78">
        <f t="shared" si="6"/>
        <v>0</v>
      </c>
      <c r="DG27" s="78"/>
      <c r="DH27" s="78"/>
      <c r="DI27" s="78"/>
      <c r="DJ27" s="78"/>
      <c r="DK27" s="78"/>
    </row>
    <row r="28" spans="2:115" ht="16.5" customHeight="1" x14ac:dyDescent="0.15">
      <c r="B28" s="6"/>
      <c r="D28" s="170"/>
      <c r="E28" s="171"/>
      <c r="F28" s="35"/>
      <c r="G28" s="31"/>
      <c r="H28" s="75" t="s">
        <v>52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209"/>
      <c r="W28" s="90" t="s">
        <v>48</v>
      </c>
      <c r="X28" s="83"/>
      <c r="Y28" s="83" t="s">
        <v>48</v>
      </c>
      <c r="Z28" s="83"/>
      <c r="AA28" s="84">
        <v>5</v>
      </c>
      <c r="AB28" s="90"/>
      <c r="AC28" s="84">
        <v>0</v>
      </c>
      <c r="AD28" s="90"/>
      <c r="AE28" s="84">
        <v>7</v>
      </c>
      <c r="AF28" s="90"/>
      <c r="AG28" s="84">
        <v>0</v>
      </c>
      <c r="AH28" s="283"/>
      <c r="AI28" s="124"/>
      <c r="AJ28" s="83"/>
      <c r="AK28" s="83"/>
      <c r="AL28" s="83"/>
      <c r="AM28" s="83">
        <v>3</v>
      </c>
      <c r="AN28" s="83"/>
      <c r="AO28" s="83">
        <v>0</v>
      </c>
      <c r="AP28" s="84"/>
      <c r="AQ28" s="85"/>
      <c r="AR28" s="86"/>
      <c r="AS28" s="86"/>
      <c r="AT28" s="87"/>
      <c r="AU28" s="88" t="str">
        <f t="shared" si="0"/>
        <v/>
      </c>
      <c r="AV28" s="89"/>
      <c r="AW28" s="89" t="str">
        <f t="shared" si="1"/>
        <v/>
      </c>
      <c r="AX28" s="89"/>
      <c r="AY28" s="89" t="str">
        <f t="shared" si="2"/>
        <v/>
      </c>
      <c r="AZ28" s="89"/>
      <c r="BA28" s="89" t="str">
        <f t="shared" si="3"/>
        <v/>
      </c>
      <c r="BB28" s="89"/>
      <c r="BC28" s="89" t="str">
        <f t="shared" si="4"/>
        <v>0</v>
      </c>
      <c r="BD28" s="92"/>
      <c r="BE28" s="121" t="s">
        <v>54</v>
      </c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3" t="s">
        <v>57</v>
      </c>
      <c r="BS28" s="123"/>
      <c r="BT28" s="72">
        <f>DF28</f>
        <v>0</v>
      </c>
      <c r="BU28" s="72"/>
      <c r="BV28" s="72"/>
      <c r="BW28" s="72"/>
      <c r="BX28" s="72"/>
      <c r="BY28" s="72"/>
      <c r="BZ28" s="118"/>
      <c r="CB28" s="5"/>
      <c r="CH28" s="79" t="s">
        <v>78</v>
      </c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4">
        <v>30</v>
      </c>
      <c r="CX28" s="75"/>
      <c r="CY28" s="75"/>
      <c r="CZ28" s="75"/>
      <c r="DA28" s="76"/>
      <c r="DB28" s="74" t="str">
        <f t="shared" si="5"/>
        <v/>
      </c>
      <c r="DC28" s="75"/>
      <c r="DD28" s="75"/>
      <c r="DE28" s="76"/>
      <c r="DF28" s="78">
        <f t="shared" si="6"/>
        <v>0</v>
      </c>
      <c r="DG28" s="78"/>
      <c r="DH28" s="78"/>
      <c r="DI28" s="78"/>
      <c r="DJ28" s="78"/>
      <c r="DK28" s="78"/>
    </row>
    <row r="29" spans="2:115" ht="16.5" customHeight="1" x14ac:dyDescent="0.15">
      <c r="B29" s="6"/>
      <c r="D29" s="170"/>
      <c r="E29" s="171"/>
      <c r="F29" s="138" t="s">
        <v>51</v>
      </c>
      <c r="G29" s="91"/>
      <c r="H29" s="134" t="s">
        <v>60</v>
      </c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5"/>
      <c r="W29" s="138" t="s">
        <v>48</v>
      </c>
      <c r="X29" s="90"/>
      <c r="Y29" s="84" t="s">
        <v>48</v>
      </c>
      <c r="Z29" s="90"/>
      <c r="AA29" s="84">
        <v>1</v>
      </c>
      <c r="AB29" s="90"/>
      <c r="AC29" s="84">
        <v>5</v>
      </c>
      <c r="AD29" s="90"/>
      <c r="AE29" s="84">
        <v>9</v>
      </c>
      <c r="AF29" s="90"/>
      <c r="AG29" s="84">
        <v>3</v>
      </c>
      <c r="AH29" s="283"/>
      <c r="AI29" s="90"/>
      <c r="AJ29" s="83"/>
      <c r="AK29" s="83"/>
      <c r="AL29" s="83"/>
      <c r="AM29" s="83">
        <v>5</v>
      </c>
      <c r="AN29" s="83"/>
      <c r="AO29" s="83">
        <v>0</v>
      </c>
      <c r="AP29" s="84"/>
      <c r="AQ29" s="85"/>
      <c r="AR29" s="86"/>
      <c r="AS29" s="86"/>
      <c r="AT29" s="87"/>
      <c r="AU29" s="88" t="str">
        <f t="shared" si="0"/>
        <v/>
      </c>
      <c r="AV29" s="89"/>
      <c r="AW29" s="89" t="str">
        <f t="shared" si="1"/>
        <v/>
      </c>
      <c r="AX29" s="89"/>
      <c r="AY29" s="89" t="str">
        <f t="shared" si="2"/>
        <v/>
      </c>
      <c r="AZ29" s="89"/>
      <c r="BA29" s="89" t="str">
        <f t="shared" si="3"/>
        <v/>
      </c>
      <c r="BB29" s="89"/>
      <c r="BC29" s="89" t="str">
        <f t="shared" si="4"/>
        <v>0</v>
      </c>
      <c r="BD29" s="92"/>
      <c r="BE29" s="121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3"/>
      <c r="BS29" s="123"/>
      <c r="BT29" s="72"/>
      <c r="BU29" s="72"/>
      <c r="BV29" s="72"/>
      <c r="BW29" s="72"/>
      <c r="BX29" s="72"/>
      <c r="BY29" s="72"/>
      <c r="BZ29" s="118"/>
      <c r="CB29" s="5"/>
      <c r="CH29" s="360" t="s">
        <v>60</v>
      </c>
      <c r="CI29" s="360"/>
      <c r="CJ29" s="360"/>
      <c r="CK29" s="360"/>
      <c r="CL29" s="360"/>
      <c r="CM29" s="360"/>
      <c r="CN29" s="360"/>
      <c r="CO29" s="360"/>
      <c r="CP29" s="360"/>
      <c r="CQ29" s="360"/>
      <c r="CR29" s="360"/>
      <c r="CS29" s="360"/>
      <c r="CT29" s="360"/>
      <c r="CU29" s="360"/>
      <c r="CV29" s="360"/>
      <c r="CW29" s="74">
        <v>50</v>
      </c>
      <c r="CX29" s="75"/>
      <c r="CY29" s="75"/>
      <c r="CZ29" s="75"/>
      <c r="DA29" s="76"/>
      <c r="DB29" s="74" t="str">
        <f t="shared" si="5"/>
        <v/>
      </c>
      <c r="DC29" s="75"/>
      <c r="DD29" s="75"/>
      <c r="DE29" s="76"/>
      <c r="DF29" s="78">
        <f t="shared" si="6"/>
        <v>0</v>
      </c>
      <c r="DG29" s="78"/>
      <c r="DH29" s="78"/>
      <c r="DI29" s="78"/>
      <c r="DJ29" s="78"/>
      <c r="DK29" s="78"/>
    </row>
    <row r="30" spans="2:115" ht="16.5" customHeight="1" x14ac:dyDescent="0.15">
      <c r="B30" s="6"/>
      <c r="D30" s="170"/>
      <c r="E30" s="171"/>
      <c r="F30" s="138" t="s">
        <v>51</v>
      </c>
      <c r="G30" s="91"/>
      <c r="H30" s="144" t="s">
        <v>62</v>
      </c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5"/>
      <c r="W30" s="90" t="s">
        <v>48</v>
      </c>
      <c r="X30" s="83"/>
      <c r="Y30" s="83" t="s">
        <v>48</v>
      </c>
      <c r="Z30" s="83"/>
      <c r="AA30" s="83" t="s">
        <v>48</v>
      </c>
      <c r="AB30" s="83"/>
      <c r="AC30" s="83" t="s">
        <v>48</v>
      </c>
      <c r="AD30" s="83"/>
      <c r="AE30" s="83">
        <v>9</v>
      </c>
      <c r="AF30" s="83"/>
      <c r="AG30" s="83">
        <v>7</v>
      </c>
      <c r="AH30" s="119"/>
      <c r="AI30" s="90"/>
      <c r="AJ30" s="83"/>
      <c r="AK30" s="83"/>
      <c r="AL30" s="83"/>
      <c r="AM30" s="83">
        <v>2</v>
      </c>
      <c r="AN30" s="83"/>
      <c r="AO30" s="83">
        <v>1</v>
      </c>
      <c r="AP30" s="84"/>
      <c r="AQ30" s="85"/>
      <c r="AR30" s="86"/>
      <c r="AS30" s="86"/>
      <c r="AT30" s="87"/>
      <c r="AU30" s="88" t="str">
        <f t="shared" si="0"/>
        <v/>
      </c>
      <c r="AV30" s="89"/>
      <c r="AW30" s="89" t="str">
        <f t="shared" si="1"/>
        <v/>
      </c>
      <c r="AX30" s="89"/>
      <c r="AY30" s="89" t="str">
        <f t="shared" si="2"/>
        <v/>
      </c>
      <c r="AZ30" s="89"/>
      <c r="BA30" s="89" t="str">
        <f t="shared" si="3"/>
        <v/>
      </c>
      <c r="BB30" s="89"/>
      <c r="BC30" s="89" t="str">
        <f t="shared" si="4"/>
        <v>0</v>
      </c>
      <c r="BD30" s="92"/>
      <c r="BE30" s="124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119"/>
      <c r="CB30" s="5"/>
      <c r="CH30" s="360" t="s">
        <v>62</v>
      </c>
      <c r="CI30" s="360"/>
      <c r="CJ30" s="360"/>
      <c r="CK30" s="360"/>
      <c r="CL30" s="360"/>
      <c r="CM30" s="360"/>
      <c r="CN30" s="360"/>
      <c r="CO30" s="360"/>
      <c r="CP30" s="360"/>
      <c r="CQ30" s="360"/>
      <c r="CR30" s="360"/>
      <c r="CS30" s="360"/>
      <c r="CT30" s="360"/>
      <c r="CU30" s="360"/>
      <c r="CV30" s="360"/>
      <c r="CW30" s="74">
        <v>21</v>
      </c>
      <c r="CX30" s="75"/>
      <c r="CY30" s="75"/>
      <c r="CZ30" s="75"/>
      <c r="DA30" s="76"/>
      <c r="DB30" s="74" t="str">
        <f t="shared" si="5"/>
        <v/>
      </c>
      <c r="DC30" s="75"/>
      <c r="DD30" s="75"/>
      <c r="DE30" s="76"/>
      <c r="DF30" s="78">
        <f t="shared" si="6"/>
        <v>0</v>
      </c>
      <c r="DG30" s="78"/>
      <c r="DH30" s="78"/>
      <c r="DI30" s="78"/>
      <c r="DJ30" s="78"/>
      <c r="DK30" s="78"/>
    </row>
    <row r="31" spans="2:115" ht="16.5" customHeight="1" x14ac:dyDescent="0.15">
      <c r="B31" s="6"/>
      <c r="D31" s="170"/>
      <c r="E31" s="171"/>
      <c r="F31" s="138"/>
      <c r="G31" s="91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5"/>
      <c r="W31" s="9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119"/>
      <c r="AI31" s="90"/>
      <c r="AJ31" s="83"/>
      <c r="AK31" s="83"/>
      <c r="AL31" s="83"/>
      <c r="AM31" s="83"/>
      <c r="AN31" s="83"/>
      <c r="AO31" s="83"/>
      <c r="AP31" s="84"/>
      <c r="AQ31" s="124"/>
      <c r="AR31" s="83"/>
      <c r="AS31" s="83"/>
      <c r="AT31" s="119"/>
      <c r="AU31" s="88"/>
      <c r="AV31" s="89"/>
      <c r="AW31" s="89"/>
      <c r="AX31" s="89"/>
      <c r="AY31" s="89"/>
      <c r="AZ31" s="89"/>
      <c r="BA31" s="89"/>
      <c r="BB31" s="89"/>
      <c r="BC31" s="89"/>
      <c r="BD31" s="92"/>
      <c r="BE31" s="129" t="s">
        <v>69</v>
      </c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23" t="s">
        <v>57</v>
      </c>
      <c r="BS31" s="123"/>
      <c r="BT31" s="72">
        <f>DF31</f>
        <v>0</v>
      </c>
      <c r="BU31" s="72"/>
      <c r="BV31" s="72"/>
      <c r="BW31" s="72"/>
      <c r="BX31" s="72"/>
      <c r="BY31" s="72"/>
      <c r="BZ31" s="118"/>
      <c r="CB31" s="5"/>
      <c r="CH31" s="84" t="s">
        <v>79</v>
      </c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0"/>
      <c r="CW31" s="80"/>
      <c r="CX31" s="81"/>
      <c r="CY31" s="81"/>
      <c r="CZ31" s="81"/>
      <c r="DA31" s="82"/>
      <c r="DB31" s="80"/>
      <c r="DC31" s="81"/>
      <c r="DD31" s="81"/>
      <c r="DE31" s="82"/>
      <c r="DF31" s="78">
        <f>DF25+DF28</f>
        <v>0</v>
      </c>
      <c r="DG31" s="78"/>
      <c r="DH31" s="78"/>
      <c r="DI31" s="78"/>
      <c r="DJ31" s="78"/>
      <c r="DK31" s="78"/>
    </row>
    <row r="32" spans="2:115" ht="16.5" customHeight="1" x14ac:dyDescent="0.15">
      <c r="B32" s="6"/>
      <c r="D32" s="170"/>
      <c r="E32" s="171"/>
      <c r="F32" s="138"/>
      <c r="G32" s="91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5"/>
      <c r="W32" s="138"/>
      <c r="X32" s="90"/>
      <c r="Y32" s="84"/>
      <c r="Z32" s="90"/>
      <c r="AA32" s="84"/>
      <c r="AB32" s="90"/>
      <c r="AC32" s="84"/>
      <c r="AD32" s="90"/>
      <c r="AE32" s="84"/>
      <c r="AF32" s="90"/>
      <c r="AG32" s="84"/>
      <c r="AH32" s="283"/>
      <c r="AI32" s="90"/>
      <c r="AJ32" s="83"/>
      <c r="AK32" s="83"/>
      <c r="AL32" s="83"/>
      <c r="AM32" s="83"/>
      <c r="AN32" s="83"/>
      <c r="AO32" s="83"/>
      <c r="AP32" s="84"/>
      <c r="AQ32" s="124"/>
      <c r="AR32" s="83"/>
      <c r="AS32" s="83"/>
      <c r="AT32" s="119"/>
      <c r="AU32" s="88"/>
      <c r="AV32" s="89"/>
      <c r="AW32" s="89"/>
      <c r="AX32" s="89"/>
      <c r="AY32" s="89"/>
      <c r="AZ32" s="89"/>
      <c r="BA32" s="89"/>
      <c r="BB32" s="89"/>
      <c r="BC32" s="89"/>
      <c r="BD32" s="92"/>
      <c r="BE32" s="121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3"/>
      <c r="BS32" s="123"/>
      <c r="BT32" s="72"/>
      <c r="BU32" s="72"/>
      <c r="BV32" s="72"/>
      <c r="BW32" s="72"/>
      <c r="BX32" s="72"/>
      <c r="BY32" s="72"/>
      <c r="BZ32" s="118"/>
      <c r="CB32" s="5"/>
      <c r="CH32" s="84" t="s">
        <v>80</v>
      </c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0"/>
      <c r="CW32" s="80"/>
      <c r="CX32" s="81"/>
      <c r="CY32" s="81"/>
      <c r="CZ32" s="81"/>
      <c r="DA32" s="82"/>
      <c r="DB32" s="80"/>
      <c r="DC32" s="81"/>
      <c r="DD32" s="81"/>
      <c r="DE32" s="82"/>
      <c r="DF32" s="78">
        <f>SUM(DF22:DK30)</f>
        <v>0</v>
      </c>
      <c r="DG32" s="78"/>
      <c r="DH32" s="78"/>
      <c r="DI32" s="78"/>
      <c r="DJ32" s="78"/>
      <c r="DK32" s="78"/>
    </row>
    <row r="33" spans="2:115" ht="16.5" customHeight="1" x14ac:dyDescent="0.15">
      <c r="B33" s="6"/>
      <c r="D33" s="170"/>
      <c r="E33" s="171"/>
      <c r="F33" s="138"/>
      <c r="G33" s="91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5"/>
      <c r="W33" s="9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119"/>
      <c r="AI33" s="90"/>
      <c r="AJ33" s="83"/>
      <c r="AK33" s="83"/>
      <c r="AL33" s="83"/>
      <c r="AM33" s="83"/>
      <c r="AN33" s="83"/>
      <c r="AO33" s="83"/>
      <c r="AP33" s="84"/>
      <c r="AQ33" s="124"/>
      <c r="AR33" s="83"/>
      <c r="AS33" s="83"/>
      <c r="AT33" s="119"/>
      <c r="AU33" s="88"/>
      <c r="AV33" s="89"/>
      <c r="AW33" s="89"/>
      <c r="AX33" s="89"/>
      <c r="AY33" s="89"/>
      <c r="AZ33" s="89"/>
      <c r="BA33" s="89"/>
      <c r="BB33" s="89"/>
      <c r="BC33" s="89"/>
      <c r="BD33" s="92"/>
      <c r="BE33" s="124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119"/>
      <c r="CB33" s="5"/>
      <c r="CH33" s="628"/>
      <c r="CI33" s="628"/>
      <c r="CJ33" s="628"/>
      <c r="CK33" s="628"/>
      <c r="CL33" s="628"/>
      <c r="CM33" s="628"/>
      <c r="CN33" s="628"/>
      <c r="CO33" s="628"/>
      <c r="CP33" s="628"/>
      <c r="CQ33" s="628"/>
      <c r="CR33" s="628"/>
      <c r="CS33" s="628"/>
      <c r="CT33" s="628"/>
      <c r="CU33" s="628"/>
      <c r="CV33" s="628"/>
      <c r="CW33" s="629"/>
      <c r="CX33" s="629"/>
      <c r="CY33" s="629"/>
      <c r="CZ33" s="629"/>
      <c r="DA33" s="629"/>
      <c r="DB33" s="629"/>
      <c r="DC33" s="629"/>
      <c r="DD33" s="629"/>
      <c r="DE33" s="629"/>
      <c r="DF33" s="630"/>
      <c r="DG33" s="630"/>
      <c r="DH33" s="630"/>
      <c r="DI33" s="630"/>
      <c r="DJ33" s="630"/>
      <c r="DK33" s="630"/>
    </row>
    <row r="34" spans="2:115" ht="16.5" customHeight="1" x14ac:dyDescent="0.15">
      <c r="B34" s="6"/>
      <c r="D34" s="170"/>
      <c r="E34" s="171"/>
      <c r="F34" s="138"/>
      <c r="G34" s="91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5"/>
      <c r="W34" s="9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119"/>
      <c r="AI34" s="90"/>
      <c r="AJ34" s="83"/>
      <c r="AK34" s="83"/>
      <c r="AL34" s="83"/>
      <c r="AM34" s="83"/>
      <c r="AN34" s="83"/>
      <c r="AO34" s="83"/>
      <c r="AP34" s="84"/>
      <c r="AQ34" s="124"/>
      <c r="AR34" s="83"/>
      <c r="AS34" s="83"/>
      <c r="AT34" s="119"/>
      <c r="AU34" s="88"/>
      <c r="AV34" s="89"/>
      <c r="AW34" s="89"/>
      <c r="AX34" s="89"/>
      <c r="AY34" s="89"/>
      <c r="AZ34" s="89"/>
      <c r="BA34" s="89"/>
      <c r="BB34" s="89"/>
      <c r="BC34" s="89"/>
      <c r="BD34" s="92"/>
      <c r="BE34" s="129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23"/>
      <c r="BS34" s="123"/>
      <c r="BT34" s="72"/>
      <c r="BU34" s="72"/>
      <c r="BV34" s="72"/>
      <c r="BW34" s="72"/>
      <c r="BX34" s="72"/>
      <c r="BY34" s="72"/>
      <c r="BZ34" s="118"/>
      <c r="CB34" s="5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631"/>
      <c r="CX34" s="631"/>
      <c r="CY34" s="631"/>
      <c r="CZ34" s="631"/>
      <c r="DA34" s="631"/>
      <c r="DB34" s="631"/>
      <c r="DC34" s="631"/>
      <c r="DD34" s="631"/>
      <c r="DE34" s="631"/>
      <c r="DF34" s="632"/>
      <c r="DG34" s="632"/>
      <c r="DH34" s="632"/>
      <c r="DI34" s="632"/>
      <c r="DJ34" s="632"/>
      <c r="DK34" s="632"/>
    </row>
    <row r="35" spans="2:115" ht="16.5" customHeight="1" x14ac:dyDescent="0.15">
      <c r="B35" s="6"/>
      <c r="D35" s="170"/>
      <c r="E35" s="171"/>
      <c r="F35" s="282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209"/>
      <c r="W35" s="9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119"/>
      <c r="AI35" s="90"/>
      <c r="AJ35" s="83"/>
      <c r="AK35" s="83"/>
      <c r="AL35" s="83"/>
      <c r="AM35" s="83"/>
      <c r="AN35" s="83"/>
      <c r="AO35" s="83"/>
      <c r="AP35" s="84"/>
      <c r="AQ35" s="124"/>
      <c r="AR35" s="83"/>
      <c r="AS35" s="83"/>
      <c r="AT35" s="119"/>
      <c r="AU35" s="124"/>
      <c r="AV35" s="83"/>
      <c r="AW35" s="83"/>
      <c r="AX35" s="83"/>
      <c r="AY35" s="83"/>
      <c r="AZ35" s="83"/>
      <c r="BA35" s="83"/>
      <c r="BB35" s="83"/>
      <c r="BC35" s="83"/>
      <c r="BD35" s="84"/>
      <c r="BE35" s="129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23"/>
      <c r="BS35" s="123"/>
      <c r="BT35" s="72"/>
      <c r="BU35" s="72"/>
      <c r="BV35" s="72"/>
      <c r="BW35" s="72"/>
      <c r="BX35" s="72"/>
      <c r="BY35" s="72"/>
      <c r="BZ35" s="118"/>
      <c r="CB35" s="5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631"/>
      <c r="CX35" s="631"/>
      <c r="CY35" s="631"/>
      <c r="CZ35" s="631"/>
      <c r="DA35" s="631"/>
      <c r="DB35" s="631"/>
      <c r="DC35" s="631"/>
      <c r="DD35" s="631"/>
      <c r="DE35" s="631"/>
      <c r="DF35" s="632"/>
      <c r="DG35" s="632"/>
      <c r="DH35" s="632"/>
      <c r="DI35" s="632"/>
      <c r="DJ35" s="632"/>
      <c r="DK35" s="632"/>
    </row>
    <row r="36" spans="2:115" ht="16.5" customHeight="1" x14ac:dyDescent="0.15">
      <c r="B36" s="6"/>
      <c r="D36" s="170"/>
      <c r="E36" s="171"/>
      <c r="F36" s="278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6"/>
      <c r="W36" s="9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119"/>
      <c r="AI36" s="90"/>
      <c r="AJ36" s="83"/>
      <c r="AK36" s="83"/>
      <c r="AL36" s="83"/>
      <c r="AM36" s="83"/>
      <c r="AN36" s="83"/>
      <c r="AO36" s="83"/>
      <c r="AP36" s="84"/>
      <c r="AQ36" s="124"/>
      <c r="AR36" s="83"/>
      <c r="AS36" s="83"/>
      <c r="AT36" s="119"/>
      <c r="AU36" s="124"/>
      <c r="AV36" s="83"/>
      <c r="AW36" s="83"/>
      <c r="AX36" s="83"/>
      <c r="AY36" s="83"/>
      <c r="AZ36" s="83"/>
      <c r="BA36" s="83"/>
      <c r="BB36" s="83"/>
      <c r="BC36" s="83"/>
      <c r="BD36" s="84"/>
      <c r="BE36" s="124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119"/>
      <c r="CB36" s="5"/>
    </row>
    <row r="37" spans="2:115" ht="16.5" customHeight="1" thickBot="1" x14ac:dyDescent="0.2">
      <c r="B37" s="6"/>
      <c r="D37" s="285"/>
      <c r="E37" s="286"/>
      <c r="F37" s="279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1"/>
      <c r="W37" s="22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23"/>
      <c r="AI37" s="224"/>
      <c r="AJ37" s="219"/>
      <c r="AK37" s="219"/>
      <c r="AL37" s="219"/>
      <c r="AM37" s="219"/>
      <c r="AN37" s="219"/>
      <c r="AO37" s="219"/>
      <c r="AP37" s="229"/>
      <c r="AQ37" s="225"/>
      <c r="AR37" s="219"/>
      <c r="AS37" s="219"/>
      <c r="AT37" s="223"/>
      <c r="AU37" s="225"/>
      <c r="AV37" s="219"/>
      <c r="AW37" s="219"/>
      <c r="AX37" s="219"/>
      <c r="AY37" s="219"/>
      <c r="AZ37" s="219"/>
      <c r="BA37" s="219"/>
      <c r="BB37" s="219"/>
      <c r="BC37" s="219"/>
      <c r="BD37" s="229"/>
      <c r="BE37" s="225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23"/>
      <c r="CB37" s="5"/>
    </row>
    <row r="38" spans="2:115" ht="9" customHeight="1" thickBot="1" x14ac:dyDescent="0.2">
      <c r="B38" s="6"/>
      <c r="CB38" s="5"/>
    </row>
    <row r="39" spans="2:115" ht="16.5" customHeight="1" x14ac:dyDescent="0.15">
      <c r="B39" s="6"/>
      <c r="D39" s="168" t="s">
        <v>25</v>
      </c>
      <c r="E39" s="169"/>
      <c r="F39" s="268" t="s">
        <v>26</v>
      </c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70"/>
      <c r="S39" s="248">
        <v>2</v>
      </c>
      <c r="T39" s="236"/>
      <c r="U39" s="236">
        <v>2</v>
      </c>
      <c r="V39" s="236"/>
      <c r="W39" s="236" t="s">
        <v>49</v>
      </c>
      <c r="X39" s="236"/>
      <c r="Y39" s="236"/>
      <c r="Z39" s="236"/>
      <c r="AA39" s="236"/>
      <c r="AB39" s="236"/>
      <c r="AC39" s="236"/>
      <c r="AD39" s="247"/>
      <c r="AE39" s="238" t="s">
        <v>51</v>
      </c>
      <c r="AF39" s="236"/>
      <c r="AG39" s="139" t="s">
        <v>53</v>
      </c>
      <c r="AH39" s="140"/>
      <c r="AI39" s="140"/>
      <c r="AJ39" s="140"/>
      <c r="AK39" s="140"/>
      <c r="AL39" s="140"/>
      <c r="AM39" s="140"/>
      <c r="AN39" s="140"/>
      <c r="AO39" s="140"/>
      <c r="AP39" s="141"/>
      <c r="AQ39" s="248"/>
      <c r="AR39" s="236"/>
      <c r="AS39" s="271"/>
      <c r="AT39" s="272"/>
      <c r="AU39" s="272"/>
      <c r="AV39" s="272"/>
      <c r="AW39" s="272"/>
      <c r="AX39" s="272"/>
      <c r="AY39" s="272"/>
      <c r="AZ39" s="272"/>
      <c r="BA39" s="272"/>
      <c r="BB39" s="273"/>
      <c r="BC39" s="238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139"/>
      <c r="BO39" s="254" t="s">
        <v>27</v>
      </c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255"/>
      <c r="CB39" s="5"/>
    </row>
    <row r="40" spans="2:115" ht="16.5" customHeight="1" x14ac:dyDescent="0.15">
      <c r="B40" s="6"/>
      <c r="D40" s="170"/>
      <c r="E40" s="171"/>
      <c r="F40" s="258" t="s">
        <v>39</v>
      </c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0"/>
      <c r="S40" s="261">
        <f>AQ25</f>
        <v>0</v>
      </c>
      <c r="T40" s="262"/>
      <c r="U40" s="262">
        <f>AS25</f>
        <v>0</v>
      </c>
      <c r="V40" s="262"/>
      <c r="W40" s="263" t="s">
        <v>4</v>
      </c>
      <c r="X40" s="263"/>
      <c r="Y40" s="263"/>
      <c r="Z40" s="263"/>
      <c r="AA40" s="263"/>
      <c r="AB40" s="263"/>
      <c r="AC40" s="263"/>
      <c r="AD40" s="264"/>
      <c r="AE40" s="265">
        <f>AQ25</f>
        <v>0</v>
      </c>
      <c r="AF40" s="262"/>
      <c r="AG40" s="262">
        <f>AS25</f>
        <v>0</v>
      </c>
      <c r="AH40" s="262"/>
      <c r="AI40" s="263" t="s">
        <v>4</v>
      </c>
      <c r="AJ40" s="263"/>
      <c r="AK40" s="263"/>
      <c r="AL40" s="263"/>
      <c r="AM40" s="263"/>
      <c r="AN40" s="263"/>
      <c r="AO40" s="263"/>
      <c r="AP40" s="266"/>
      <c r="AQ40" s="124"/>
      <c r="AR40" s="83"/>
      <c r="AS40" s="83"/>
      <c r="AT40" s="83"/>
      <c r="AU40" s="267"/>
      <c r="AV40" s="267"/>
      <c r="AW40" s="267"/>
      <c r="AX40" s="267"/>
      <c r="AY40" s="267"/>
      <c r="AZ40" s="267"/>
      <c r="BA40" s="267"/>
      <c r="BB40" s="277"/>
      <c r="BC40" s="90"/>
      <c r="BD40" s="83"/>
      <c r="BE40" s="83"/>
      <c r="BF40" s="83"/>
      <c r="BG40" s="267"/>
      <c r="BH40" s="267"/>
      <c r="BI40" s="267"/>
      <c r="BJ40" s="267"/>
      <c r="BK40" s="267"/>
      <c r="BL40" s="267"/>
      <c r="BM40" s="267"/>
      <c r="BN40" s="71"/>
      <c r="BO40" s="256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257"/>
      <c r="CB40" s="5"/>
      <c r="CH40" s="83" t="s">
        <v>49</v>
      </c>
      <c r="CI40" s="361"/>
      <c r="CJ40" s="361"/>
      <c r="CK40" s="361"/>
      <c r="CL40" s="361"/>
      <c r="CM40" s="361"/>
      <c r="CN40" s="361"/>
      <c r="CO40" s="365" t="s">
        <v>53</v>
      </c>
      <c r="CP40" s="366"/>
      <c r="CQ40" s="366"/>
      <c r="CR40" s="366"/>
      <c r="CS40" s="366"/>
      <c r="CT40" s="366"/>
      <c r="CU40" s="367"/>
      <c r="CV40" s="84" t="s">
        <v>27</v>
      </c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0"/>
    </row>
    <row r="41" spans="2:115" ht="16.5" customHeight="1" x14ac:dyDescent="0.15">
      <c r="B41" s="6"/>
      <c r="D41" s="170"/>
      <c r="E41" s="171"/>
      <c r="F41" s="258" t="s">
        <v>28</v>
      </c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0"/>
      <c r="S41" s="166" t="str">
        <f>IF(LEN(CH41)=6,LEFT(CH41),"")</f>
        <v/>
      </c>
      <c r="T41" s="93"/>
      <c r="U41" s="93" t="str">
        <f>IF(LEN(CH41)=6,MID(CH41,2,1),IF(LEN(CH41)=5,LEFT(CH41),""))</f>
        <v/>
      </c>
      <c r="V41" s="93"/>
      <c r="W41" s="93" t="str">
        <f>IF(LEN(CH41)=6,MID(CH41,3,1),IF(LEN(CH41)=5,MID(CH41,2,1),IF(LEN(CH41)=4,LEFT(CH41),"")))</f>
        <v/>
      </c>
      <c r="X41" s="93"/>
      <c r="Y41" s="93" t="str">
        <f>IF(LEN(CH41)=6,MID(CH41,4,1),IF(LEN(CH41)=5,MID(CH41,3,1),IF(LEN(CH41)=4,MID(CH41,2,1),IF(LEN(CH41)=3,LEFT(CH41),""))))</f>
        <v/>
      </c>
      <c r="Z41" s="93"/>
      <c r="AA41" s="93" t="str">
        <f>IF(LEN(CH41)=6,MID(CH41,5,1),IF(LEN(CH41)=5,MID(CH41,4,1),IF(LEN(CH41)=4,MID(CH41,3,1),IF(LEN(CH41)=3,MID(CH41,2,1),IF(LEN(CH41)=2,LEFT(CH41),"")))))</f>
        <v/>
      </c>
      <c r="AB41" s="93"/>
      <c r="AC41" s="93" t="str">
        <f>RIGHT(CH41)</f>
        <v>0</v>
      </c>
      <c r="AD41" s="94"/>
      <c r="AE41" s="166" t="str">
        <f>IF(LEN(CO41)=6,LEFT(CO41),"")</f>
        <v/>
      </c>
      <c r="AF41" s="93"/>
      <c r="AG41" s="93" t="str">
        <f>IF(LEN(CO41)=6,MID(CO41,2,1),IF(LEN(CO41)=5,LEFT(CO41),""))</f>
        <v/>
      </c>
      <c r="AH41" s="93"/>
      <c r="AI41" s="93" t="str">
        <f>IF(LEN(CO41)=6,MID(CO41,3,1),IF(LEN(CO41)=5,MID(CO41,2,1),IF(LEN(CO41)=4,LEFT(CO41),"")))</f>
        <v/>
      </c>
      <c r="AJ41" s="93"/>
      <c r="AK41" s="93" t="str">
        <f>IF(LEN(CO41)=6,MID(CO41,4,1),IF(LEN(CO41)=5,MID(CO41,3,1),IF(LEN(CO41)=4,MID(CO41,2,1),IF(LEN(CO41)=3,LEFT(CO41),""))))</f>
        <v/>
      </c>
      <c r="AL41" s="93"/>
      <c r="AM41" s="93" t="str">
        <f>IF(LEN(CO41)=6,MID(CO41,5,1),IF(LEN(CO41)=5,MID(CO41,4,1),IF(LEN(CO41)=4,MID(CO41,3,1),IF(LEN(CO41)=3,MID(CO41,2,1),IF(LEN(CO41)=2,LEFT(CO41),"")))))</f>
        <v/>
      </c>
      <c r="AN41" s="93"/>
      <c r="AO41" s="93" t="str">
        <f>RIGHT(CO41)</f>
        <v>0</v>
      </c>
      <c r="AP41" s="94"/>
      <c r="AQ41" s="124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119"/>
      <c r="BC41" s="90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4"/>
      <c r="BO41" s="166" t="str">
        <f>IF(LEN(CV41)=6,LEFT(CV41),"")</f>
        <v/>
      </c>
      <c r="BP41" s="93"/>
      <c r="BQ41" s="93" t="str">
        <f>IF(LEN(CV41)=6,MID(CV41,2,1),IF(LEN(CV41)=5,LEFT(CV41),""))</f>
        <v/>
      </c>
      <c r="BR41" s="93"/>
      <c r="BS41" s="93" t="str">
        <f>IF(LEN(CV41)=6,MID(CV41,3,1),IF(LEN(CV41)=5,MID(CV41,2,1),IF(LEN(CV41)=4,LEFT(CV41),"")))</f>
        <v/>
      </c>
      <c r="BT41" s="93"/>
      <c r="BU41" s="93" t="str">
        <f>IF(LEN(CV41)=6,MID(CV41,4,1),IF(LEN(CV41)=5,MID(CV41,3,1),IF(LEN(CV41)=4,MID(CV41,2,1),IF(LEN(CV41)=3,LEFT(CV41),""))))</f>
        <v/>
      </c>
      <c r="BV41" s="93"/>
      <c r="BW41" s="93" t="str">
        <f>IF(LEN(CV41)=6,MID(CV41,5,1),IF(LEN(CV41)=5,MID(CV41,4,1),IF(LEN(CV41)=4,MID(CV41,3,1),IF(LEN(CV41)=3,MID(CV41,2,1),IF(LEN(CV41)=2,LEFT(CV41),"")))))</f>
        <v/>
      </c>
      <c r="BX41" s="93"/>
      <c r="BY41" s="93" t="str">
        <f>RIGHT(CV41)</f>
        <v>0</v>
      </c>
      <c r="BZ41" s="94"/>
      <c r="CB41" s="5"/>
      <c r="CH41" s="83">
        <f>DF31</f>
        <v>0</v>
      </c>
      <c r="CI41" s="361"/>
      <c r="CJ41" s="361"/>
      <c r="CK41" s="361"/>
      <c r="CL41" s="361"/>
      <c r="CM41" s="361"/>
      <c r="CN41" s="361"/>
      <c r="CO41" s="83">
        <f>DF32-DF31</f>
        <v>0</v>
      </c>
      <c r="CP41" s="83"/>
      <c r="CQ41" s="83"/>
      <c r="CR41" s="83"/>
      <c r="CS41" s="83"/>
      <c r="CT41" s="83"/>
      <c r="CU41" s="83"/>
      <c r="CV41" s="84">
        <f>SUM(CH41:CU41)</f>
        <v>0</v>
      </c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0"/>
    </row>
    <row r="42" spans="2:115" ht="16.5" customHeight="1" x14ac:dyDescent="0.15">
      <c r="B42" s="6"/>
      <c r="D42" s="170"/>
      <c r="E42" s="171"/>
      <c r="F42" s="258" t="s">
        <v>6</v>
      </c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0"/>
      <c r="S42" s="85">
        <v>1</v>
      </c>
      <c r="T42" s="86"/>
      <c r="U42" s="86">
        <v>0</v>
      </c>
      <c r="V42" s="86"/>
      <c r="W42" s="86">
        <v>3</v>
      </c>
      <c r="X42" s="86"/>
      <c r="Y42" s="86">
        <v>7</v>
      </c>
      <c r="Z42" s="86"/>
      <c r="AA42" s="251" t="s">
        <v>35</v>
      </c>
      <c r="AB42" s="251"/>
      <c r="AC42" s="251"/>
      <c r="AD42" s="253"/>
      <c r="AE42" s="124">
        <f>S42</f>
        <v>1</v>
      </c>
      <c r="AF42" s="83"/>
      <c r="AG42" s="83">
        <f>U42</f>
        <v>0</v>
      </c>
      <c r="AH42" s="83"/>
      <c r="AI42" s="83">
        <f>W42</f>
        <v>3</v>
      </c>
      <c r="AJ42" s="83"/>
      <c r="AK42" s="83">
        <f>Y42</f>
        <v>7</v>
      </c>
      <c r="AL42" s="83"/>
      <c r="AM42" s="251" t="s">
        <v>35</v>
      </c>
      <c r="AN42" s="251"/>
      <c r="AO42" s="251"/>
      <c r="AP42" s="253"/>
      <c r="AQ42" s="124"/>
      <c r="AR42" s="83"/>
      <c r="AS42" s="83"/>
      <c r="AT42" s="83"/>
      <c r="AU42" s="83"/>
      <c r="AV42" s="83"/>
      <c r="AW42" s="83"/>
      <c r="AX42" s="83"/>
      <c r="AY42" s="251"/>
      <c r="AZ42" s="251"/>
      <c r="BA42" s="251"/>
      <c r="BB42" s="253"/>
      <c r="BC42" s="90"/>
      <c r="BD42" s="83"/>
      <c r="BE42" s="83"/>
      <c r="BF42" s="83"/>
      <c r="BG42" s="83"/>
      <c r="BH42" s="83"/>
      <c r="BI42" s="83"/>
      <c r="BJ42" s="83"/>
      <c r="BK42" s="251"/>
      <c r="BL42" s="251"/>
      <c r="BM42" s="251"/>
      <c r="BN42" s="252"/>
      <c r="BO42" s="103"/>
      <c r="BP42" s="249"/>
      <c r="BQ42" s="102"/>
      <c r="BR42" s="102"/>
      <c r="BS42" s="102"/>
      <c r="BT42" s="102"/>
      <c r="BU42" s="249"/>
      <c r="BV42" s="104"/>
      <c r="BW42" s="249"/>
      <c r="BX42" s="104"/>
      <c r="BY42" s="249"/>
      <c r="BZ42" s="250"/>
      <c r="CB42" s="5"/>
      <c r="CH42" s="84">
        <f>IF(S42="","",CONCATENATE(S42,U42,W42,Y42)/100)</f>
        <v>10.37</v>
      </c>
      <c r="CI42" s="91"/>
      <c r="CJ42" s="91"/>
      <c r="CK42" s="91"/>
      <c r="CL42" s="91"/>
      <c r="CM42" s="91"/>
      <c r="CN42" s="90"/>
      <c r="CO42" s="83">
        <f>CH42</f>
        <v>10.37</v>
      </c>
      <c r="CP42" s="83"/>
      <c r="CQ42" s="83"/>
      <c r="CR42" s="83"/>
      <c r="CS42" s="83"/>
      <c r="CT42" s="83"/>
      <c r="CU42" s="83"/>
      <c r="CV42" s="249"/>
      <c r="CW42" s="368"/>
      <c r="CX42" s="368"/>
      <c r="CY42" s="368"/>
      <c r="CZ42" s="368"/>
      <c r="DA42" s="368"/>
      <c r="DB42" s="368"/>
      <c r="DC42" s="368"/>
      <c r="DD42" s="368"/>
      <c r="DE42" s="368"/>
      <c r="DF42" s="368"/>
      <c r="DG42" s="368"/>
      <c r="DH42" s="368"/>
      <c r="DI42" s="368"/>
      <c r="DJ42" s="368"/>
      <c r="DK42" s="104"/>
    </row>
    <row r="43" spans="2:115" s="14" customFormat="1" ht="16.5" customHeight="1" thickBot="1" x14ac:dyDescent="0.2">
      <c r="B43" s="13"/>
      <c r="D43" s="170"/>
      <c r="E43" s="171"/>
      <c r="F43" s="274" t="s">
        <v>29</v>
      </c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6"/>
      <c r="S43" s="210" t="str">
        <f>IF(LEN(CH43)=6,LEFT(CH43),"")</f>
        <v/>
      </c>
      <c r="T43" s="198"/>
      <c r="U43" s="198" t="str">
        <f t="shared" ref="U43:U53" si="7">IF(LEN(CH43)=6,MID(CH43,2,1),IF(LEN(CH43)=5,LEFT(CH43),""))</f>
        <v/>
      </c>
      <c r="V43" s="198"/>
      <c r="W43" s="198" t="str">
        <f t="shared" ref="W43:W53" si="8">IF(LEN(CH43)=6,MID(CH43,3,1),IF(LEN(CH43)=5,MID(CH43,2,1),IF(LEN(CH43)=4,LEFT(CH43),"")))</f>
        <v/>
      </c>
      <c r="X43" s="198"/>
      <c r="Y43" s="198" t="str">
        <f t="shared" ref="Y43:Y53" si="9">IF(LEN(CH43)=6,MID(CH43,4,1),IF(LEN(CH43)=5,MID(CH43,3,1),IF(LEN(CH43)=4,MID(CH43,2,1),IF(LEN(CH43)=3,LEFT(CH43),""))))</f>
        <v/>
      </c>
      <c r="Z43" s="198"/>
      <c r="AA43" s="198" t="str">
        <f t="shared" ref="AA43:AA53" si="10">IF(LEN(CH43)=6,MID(CH43,5,1),IF(LEN(CH43)=5,MID(CH43,4,1),IF(LEN(CH43)=4,MID(CH43,3,1),IF(LEN(CH43)=3,MID(CH43,2,1),IF(LEN(CH43)=2,LEFT(CH43),"")))))</f>
        <v/>
      </c>
      <c r="AB43" s="198"/>
      <c r="AC43" s="198" t="str">
        <f t="shared" ref="AC43:AC53" si="11">RIGHT(CH43)</f>
        <v>0</v>
      </c>
      <c r="AD43" s="211"/>
      <c r="AE43" s="146" t="str">
        <f t="shared" ref="AE43:AE53" si="12">IF(LEN(CO43)=6,LEFT(CO43),"")</f>
        <v/>
      </c>
      <c r="AF43" s="133"/>
      <c r="AG43" s="133" t="str">
        <f t="shared" ref="AG43:AG53" si="13">IF(LEN(CO43)=6,MID(CO43,2,1),IF(LEN(CO43)=5,LEFT(CO43),""))</f>
        <v/>
      </c>
      <c r="AH43" s="133"/>
      <c r="AI43" s="133" t="str">
        <f t="shared" ref="AI43:AI53" si="14">IF(LEN(CO43)=6,MID(CO43,3,1),IF(LEN(CO43)=5,MID(CO43,2,1),IF(LEN(CO43)=4,LEFT(CO43),"")))</f>
        <v/>
      </c>
      <c r="AJ43" s="133"/>
      <c r="AK43" s="133" t="str">
        <f t="shared" ref="AK43:AK53" si="15">IF(LEN(CO43)=6,MID(CO43,4,1),IF(LEN(CO43)=5,MID(CO43,3,1),IF(LEN(CO43)=4,MID(CO43,2,1),IF(LEN(CO43)=3,LEFT(CO43),""))))</f>
        <v/>
      </c>
      <c r="AL43" s="133"/>
      <c r="AM43" s="133" t="str">
        <f t="shared" ref="AM43:AM53" si="16">IF(LEN(CO43)=6,MID(CO43,5,1),IF(LEN(CO43)=5,MID(CO43,4,1),IF(LEN(CO43)=4,MID(CO43,3,1),IF(LEN(CO43)=3,MID(CO43,2,1),IF(LEN(CO43)=2,LEFT(CO43),"")))))</f>
        <v/>
      </c>
      <c r="AN43" s="133"/>
      <c r="AO43" s="133" t="str">
        <f t="shared" ref="AO43:AO53" si="17">RIGHT(CO43)</f>
        <v>0</v>
      </c>
      <c r="AP43" s="143"/>
      <c r="AQ43" s="210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211"/>
      <c r="BC43" s="244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245"/>
      <c r="BO43" s="166" t="str">
        <f>IF(LEN(CV43)=6,LEFT(CV43),"")</f>
        <v/>
      </c>
      <c r="BP43" s="93"/>
      <c r="BQ43" s="93" t="str">
        <f>IF(LEN(CV43)=6,MID(CV43,2,1),IF(LEN(CV43)=5,LEFT(CV43),""))</f>
        <v/>
      </c>
      <c r="BR43" s="93"/>
      <c r="BS43" s="93" t="str">
        <f>IF(LEN(CV43)=6,MID(CV43,3,1),IF(LEN(CV43)=5,MID(CV43,2,1),IF(LEN(CV43)=4,LEFT(CV43),"")))</f>
        <v/>
      </c>
      <c r="BT43" s="93"/>
      <c r="BU43" s="93" t="str">
        <f>IF(LEN(CV43)=6,MID(CV43,4,1),IF(LEN(CV43)=5,MID(CV43,3,1),IF(LEN(CV43)=4,MID(CV43,2,1),IF(LEN(CV43)=3,LEFT(CV43),""))))</f>
        <v/>
      </c>
      <c r="BV43" s="93"/>
      <c r="BW43" s="93" t="str">
        <f>IF(LEN(CV43)=6,MID(CV43,5,1),IF(LEN(CV43)=5,MID(CV43,4,1),IF(LEN(CV43)=4,MID(CV43,3,1),IF(LEN(CV43)=3,MID(CV43,2,1),IF(LEN(CV43)=2,LEFT(CV43),"")))))</f>
        <v/>
      </c>
      <c r="BX43" s="93"/>
      <c r="BY43" s="93" t="str">
        <f>RIGHT(CV43)</f>
        <v>0</v>
      </c>
      <c r="BZ43" s="94"/>
      <c r="CB43" s="15"/>
      <c r="CH43" s="362">
        <f>IF(CH42="","",ROUNDDOWN(CH41*CH42,0))</f>
        <v>0</v>
      </c>
      <c r="CI43" s="363"/>
      <c r="CJ43" s="363"/>
      <c r="CK43" s="363"/>
      <c r="CL43" s="363"/>
      <c r="CM43" s="363"/>
      <c r="CN43" s="364"/>
      <c r="CO43" s="93">
        <f>IF(CO42="","",ROUNDDOWN(CO41*CO42,0))</f>
        <v>0</v>
      </c>
      <c r="CP43" s="93"/>
      <c r="CQ43" s="93"/>
      <c r="CR43" s="93"/>
      <c r="CS43" s="93"/>
      <c r="CT43" s="93"/>
      <c r="CU43" s="93"/>
      <c r="CV43" s="84">
        <f>IF(CH42="","",SUM(CH43:CU43))</f>
        <v>0</v>
      </c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0"/>
    </row>
    <row r="44" spans="2:115" s="14" customFormat="1" ht="16.5" customHeight="1" x14ac:dyDescent="0.15">
      <c r="B44" s="13"/>
      <c r="D44" s="170"/>
      <c r="E44" s="171"/>
      <c r="F44" s="174" t="s">
        <v>65</v>
      </c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6"/>
      <c r="S44" s="242" t="str">
        <f t="shared" ref="S44:S53" si="18">IF(LEN(CH44)=6,LEFT(CH44),"")</f>
        <v/>
      </c>
      <c r="T44" s="243"/>
      <c r="U44" s="243" t="str">
        <f t="shared" si="7"/>
        <v/>
      </c>
      <c r="V44" s="243"/>
      <c r="W44" s="243" t="str">
        <f t="shared" si="8"/>
        <v/>
      </c>
      <c r="X44" s="243"/>
      <c r="Y44" s="243" t="str">
        <f t="shared" si="9"/>
        <v/>
      </c>
      <c r="Z44" s="243"/>
      <c r="AA44" s="243" t="str">
        <f t="shared" si="10"/>
        <v/>
      </c>
      <c r="AB44" s="243"/>
      <c r="AC44" s="243" t="str">
        <f>RIGHT(CH44)</f>
        <v>0</v>
      </c>
      <c r="AD44" s="246"/>
      <c r="AE44" s="222" t="str">
        <f>IF(LEN(CO44)=6,LEFT(CO44),"")</f>
        <v/>
      </c>
      <c r="AF44" s="220"/>
      <c r="AG44" s="220" t="str">
        <f t="shared" si="13"/>
        <v/>
      </c>
      <c r="AH44" s="220"/>
      <c r="AI44" s="220" t="str">
        <f t="shared" si="14"/>
        <v/>
      </c>
      <c r="AJ44" s="220"/>
      <c r="AK44" s="220" t="str">
        <f t="shared" si="15"/>
        <v/>
      </c>
      <c r="AL44" s="220"/>
      <c r="AM44" s="220" t="str">
        <f t="shared" si="16"/>
        <v/>
      </c>
      <c r="AN44" s="220"/>
      <c r="AO44" s="220" t="str">
        <f t="shared" si="17"/>
        <v>0</v>
      </c>
      <c r="AP44" s="221"/>
      <c r="AQ44" s="248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47"/>
      <c r="BC44" s="238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139"/>
      <c r="BO44" s="237"/>
      <c r="BP44" s="233"/>
      <c r="BQ44" s="234"/>
      <c r="BR44" s="233"/>
      <c r="BS44" s="233"/>
      <c r="BT44" s="233"/>
      <c r="BU44" s="233"/>
      <c r="BV44" s="233"/>
      <c r="BW44" s="233"/>
      <c r="BX44" s="233"/>
      <c r="BY44" s="234"/>
      <c r="BZ44" s="235"/>
      <c r="CB44" s="15"/>
      <c r="CH44" s="84">
        <f>IF(CH43="","",ROUNDDOWN(CH43*(10/100),0))</f>
        <v>0</v>
      </c>
      <c r="CI44" s="91"/>
      <c r="CJ44" s="91"/>
      <c r="CK44" s="91"/>
      <c r="CL44" s="91"/>
      <c r="CM44" s="91"/>
      <c r="CN44" s="90"/>
      <c r="CO44" s="84">
        <f>IF(CO42="","",0)</f>
        <v>0</v>
      </c>
      <c r="CP44" s="91"/>
      <c r="CQ44" s="91"/>
      <c r="CR44" s="91"/>
      <c r="CS44" s="91"/>
      <c r="CT44" s="91"/>
      <c r="CU44" s="90"/>
      <c r="CV44" s="249"/>
      <c r="CW44" s="368"/>
      <c r="CX44" s="368"/>
      <c r="CY44" s="368"/>
      <c r="CZ44" s="368"/>
      <c r="DA44" s="368"/>
      <c r="DB44" s="368"/>
      <c r="DC44" s="368"/>
      <c r="DD44" s="368"/>
      <c r="DE44" s="368"/>
      <c r="DF44" s="368"/>
      <c r="DG44" s="368"/>
      <c r="DH44" s="368"/>
      <c r="DI44" s="368"/>
      <c r="DJ44" s="368"/>
      <c r="DK44" s="104"/>
    </row>
    <row r="45" spans="2:115" s="14" customFormat="1" ht="16.5" customHeight="1" x14ac:dyDescent="0.15">
      <c r="B45" s="13"/>
      <c r="D45" s="170"/>
      <c r="E45" s="171"/>
      <c r="F45" s="177" t="s">
        <v>31</v>
      </c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9"/>
      <c r="S45" s="210" t="str">
        <f t="shared" si="18"/>
        <v/>
      </c>
      <c r="T45" s="198"/>
      <c r="U45" s="198" t="str">
        <f t="shared" si="7"/>
        <v/>
      </c>
      <c r="V45" s="198"/>
      <c r="W45" s="198" t="str">
        <f t="shared" si="8"/>
        <v/>
      </c>
      <c r="X45" s="198"/>
      <c r="Y45" s="198" t="str">
        <f t="shared" si="9"/>
        <v/>
      </c>
      <c r="Z45" s="198"/>
      <c r="AA45" s="198" t="str">
        <f t="shared" si="10"/>
        <v/>
      </c>
      <c r="AB45" s="198"/>
      <c r="AC45" s="198" t="str">
        <f t="shared" si="11"/>
        <v>0</v>
      </c>
      <c r="AD45" s="211"/>
      <c r="AE45" s="166" t="str">
        <f t="shared" si="12"/>
        <v/>
      </c>
      <c r="AF45" s="93"/>
      <c r="AG45" s="93" t="str">
        <f t="shared" si="13"/>
        <v/>
      </c>
      <c r="AH45" s="93"/>
      <c r="AI45" s="93" t="str">
        <f t="shared" si="14"/>
        <v/>
      </c>
      <c r="AJ45" s="93"/>
      <c r="AK45" s="93" t="str">
        <f t="shared" si="15"/>
        <v/>
      </c>
      <c r="AL45" s="93"/>
      <c r="AM45" s="93" t="str">
        <f t="shared" si="16"/>
        <v/>
      </c>
      <c r="AN45" s="93"/>
      <c r="AO45" s="93" t="str">
        <f t="shared" si="17"/>
        <v>0</v>
      </c>
      <c r="AP45" s="94"/>
      <c r="AQ45" s="240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239"/>
      <c r="BC45" s="180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101"/>
      <c r="BO45" s="103"/>
      <c r="BP45" s="102"/>
      <c r="BQ45" s="104"/>
      <c r="BR45" s="102"/>
      <c r="BS45" s="102"/>
      <c r="BT45" s="102"/>
      <c r="BU45" s="102"/>
      <c r="BV45" s="102"/>
      <c r="BW45" s="102"/>
      <c r="BX45" s="102"/>
      <c r="BY45" s="104"/>
      <c r="BZ45" s="241"/>
      <c r="CB45" s="15"/>
      <c r="CH45" s="84">
        <f>IF(CH42="","",ROUNDDOWN(CH43*(10/100),0))</f>
        <v>0</v>
      </c>
      <c r="CI45" s="91"/>
      <c r="CJ45" s="91"/>
      <c r="CK45" s="91"/>
      <c r="CL45" s="91"/>
      <c r="CM45" s="91"/>
      <c r="CN45" s="90"/>
      <c r="CO45" s="84">
        <f>IF(CO42="","",0)</f>
        <v>0</v>
      </c>
      <c r="CP45" s="91"/>
      <c r="CQ45" s="91"/>
      <c r="CR45" s="91"/>
      <c r="CS45" s="91"/>
      <c r="CT45" s="91"/>
      <c r="CU45" s="90"/>
      <c r="CV45" s="249"/>
      <c r="CW45" s="368"/>
      <c r="CX45" s="368"/>
      <c r="CY45" s="368"/>
      <c r="CZ45" s="368"/>
      <c r="DA45" s="368"/>
      <c r="DB45" s="368"/>
      <c r="DC45" s="368"/>
      <c r="DD45" s="368"/>
      <c r="DE45" s="368"/>
      <c r="DF45" s="368"/>
      <c r="DG45" s="368"/>
      <c r="DH45" s="368"/>
      <c r="DI45" s="368"/>
      <c r="DJ45" s="368"/>
      <c r="DK45" s="104"/>
    </row>
    <row r="46" spans="2:115" s="14" customFormat="1" ht="16.5" customHeight="1" thickBot="1" x14ac:dyDescent="0.2">
      <c r="B46" s="13"/>
      <c r="D46" s="170"/>
      <c r="E46" s="171"/>
      <c r="F46" s="230" t="s">
        <v>32</v>
      </c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2"/>
      <c r="S46" s="146" t="e">
        <f t="shared" si="18"/>
        <v>#VALUE!</v>
      </c>
      <c r="T46" s="133"/>
      <c r="U46" s="133" t="e">
        <f t="shared" si="7"/>
        <v>#VALUE!</v>
      </c>
      <c r="V46" s="133"/>
      <c r="W46" s="133" t="e">
        <f t="shared" si="8"/>
        <v>#VALUE!</v>
      </c>
      <c r="X46" s="133"/>
      <c r="Y46" s="133" t="e">
        <f t="shared" si="9"/>
        <v>#VALUE!</v>
      </c>
      <c r="Z46" s="133"/>
      <c r="AA46" s="133" t="e">
        <f t="shared" si="10"/>
        <v>#VALUE!</v>
      </c>
      <c r="AB46" s="133"/>
      <c r="AC46" s="133" t="e">
        <f t="shared" si="11"/>
        <v>#VALUE!</v>
      </c>
      <c r="AD46" s="143"/>
      <c r="AE46" s="146" t="str">
        <f t="shared" si="12"/>
        <v/>
      </c>
      <c r="AF46" s="133"/>
      <c r="AG46" s="133" t="str">
        <f t="shared" si="13"/>
        <v/>
      </c>
      <c r="AH46" s="133"/>
      <c r="AI46" s="133" t="str">
        <f t="shared" si="14"/>
        <v/>
      </c>
      <c r="AJ46" s="133"/>
      <c r="AK46" s="133" t="str">
        <f t="shared" si="15"/>
        <v/>
      </c>
      <c r="AL46" s="133"/>
      <c r="AM46" s="133" t="str">
        <f t="shared" si="16"/>
        <v/>
      </c>
      <c r="AN46" s="133"/>
      <c r="AO46" s="133" t="str">
        <f t="shared" si="17"/>
        <v>0</v>
      </c>
      <c r="AP46" s="143"/>
      <c r="AQ46" s="225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23"/>
      <c r="BC46" s="224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29"/>
      <c r="BO46" s="166" t="e">
        <f>IF(LEN(CV46)=6,LEFT(CV46),"")</f>
        <v>#VALUE!</v>
      </c>
      <c r="BP46" s="93"/>
      <c r="BQ46" s="93" t="e">
        <f>IF(LEN(CV46)=6,MID(CV46,2,1),IF(LEN(CV46)=5,LEFT(CV46),""))</f>
        <v>#VALUE!</v>
      </c>
      <c r="BR46" s="93"/>
      <c r="BS46" s="93" t="e">
        <f>IF(LEN(CV46)=6,MID(CV46,3,1),IF(LEN(CV46)=5,MID(CV46,2,1),IF(LEN(CV46)=4,LEFT(CV46),"")))</f>
        <v>#VALUE!</v>
      </c>
      <c r="BT46" s="93"/>
      <c r="BU46" s="93" t="e">
        <f>IF(LEN(CV46)=6,MID(CV46,4,1),IF(LEN(CV46)=5,MID(CV46,3,1),IF(LEN(CV46)=4,MID(CV46,2,1),IF(LEN(CV46)=3,LEFT(CV46),""))))</f>
        <v>#VALUE!</v>
      </c>
      <c r="BV46" s="93"/>
      <c r="BW46" s="93" t="e">
        <f>IF(LEN(CV46)=6,MID(CV46,5,1),IF(LEN(CV46)=5,MID(CV46,4,1),IF(LEN(CV46)=4,MID(CV46,3,1),IF(LEN(CV46)=3,MID(CV46,2,1),IF(LEN(CV46)=2,LEFT(CV46),"")))))</f>
        <v>#VALUE!</v>
      </c>
      <c r="BX46" s="93"/>
      <c r="BY46" s="93" t="e">
        <f>RIGHT(CV46)</f>
        <v>#VALUE!</v>
      </c>
      <c r="BZ46" s="94"/>
      <c r="CB46" s="15"/>
      <c r="CH46" s="84" t="e">
        <f>IF(CH42="","",IF(CH45&gt;DF17*1,DF17*1,CH45))</f>
        <v>#VALUE!</v>
      </c>
      <c r="CI46" s="91"/>
      <c r="CJ46" s="91"/>
      <c r="CK46" s="91"/>
      <c r="CL46" s="91"/>
      <c r="CM46" s="91"/>
      <c r="CN46" s="90"/>
      <c r="CO46" s="84">
        <f>IF(CO42="","",0)</f>
        <v>0</v>
      </c>
      <c r="CP46" s="91"/>
      <c r="CQ46" s="91"/>
      <c r="CR46" s="91"/>
      <c r="CS46" s="91"/>
      <c r="CT46" s="91"/>
      <c r="CU46" s="90"/>
      <c r="CV46" s="84" t="e">
        <f>IF(CH42="","",SUM(CH46:CU46))</f>
        <v>#VALUE!</v>
      </c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0"/>
    </row>
    <row r="47" spans="2:115" s="14" customFormat="1" ht="16.5" customHeight="1" x14ac:dyDescent="0.15">
      <c r="B47" s="13"/>
      <c r="D47" s="170"/>
      <c r="E47" s="171"/>
      <c r="F47" s="226" t="s">
        <v>33</v>
      </c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8"/>
      <c r="S47" s="222" t="str">
        <f t="shared" si="18"/>
        <v/>
      </c>
      <c r="T47" s="220"/>
      <c r="U47" s="220" t="str">
        <f t="shared" si="7"/>
        <v/>
      </c>
      <c r="V47" s="220"/>
      <c r="W47" s="220" t="str">
        <f t="shared" si="8"/>
        <v/>
      </c>
      <c r="X47" s="220"/>
      <c r="Y47" s="220" t="str">
        <f t="shared" si="9"/>
        <v/>
      </c>
      <c r="Z47" s="220"/>
      <c r="AA47" s="220" t="str">
        <f t="shared" si="10"/>
        <v/>
      </c>
      <c r="AB47" s="220"/>
      <c r="AC47" s="220" t="str">
        <f t="shared" si="11"/>
        <v/>
      </c>
      <c r="AD47" s="221"/>
      <c r="AE47" s="222" t="str">
        <f t="shared" si="12"/>
        <v/>
      </c>
      <c r="AF47" s="220"/>
      <c r="AG47" s="220" t="str">
        <f t="shared" si="13"/>
        <v/>
      </c>
      <c r="AH47" s="220"/>
      <c r="AI47" s="220" t="str">
        <f t="shared" si="14"/>
        <v/>
      </c>
      <c r="AJ47" s="220"/>
      <c r="AK47" s="220" t="str">
        <f t="shared" si="15"/>
        <v/>
      </c>
      <c r="AL47" s="220"/>
      <c r="AM47" s="220" t="str">
        <f t="shared" si="16"/>
        <v/>
      </c>
      <c r="AN47" s="220"/>
      <c r="AO47" s="220" t="str">
        <f t="shared" si="17"/>
        <v/>
      </c>
      <c r="AP47" s="221"/>
      <c r="AQ47" s="212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6"/>
      <c r="BC47" s="120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10"/>
      <c r="BO47" s="212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6"/>
      <c r="CB47" s="15"/>
      <c r="CH47" s="84"/>
      <c r="CI47" s="91"/>
      <c r="CJ47" s="91"/>
      <c r="CK47" s="91"/>
      <c r="CL47" s="91"/>
      <c r="CM47" s="91"/>
      <c r="CN47" s="90"/>
      <c r="CO47" s="84"/>
      <c r="CP47" s="91"/>
      <c r="CQ47" s="91"/>
      <c r="CR47" s="91"/>
      <c r="CS47" s="91"/>
      <c r="CT47" s="91"/>
      <c r="CU47" s="90"/>
      <c r="CV47" s="84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0"/>
    </row>
    <row r="48" spans="2:115" s="14" customFormat="1" ht="16.5" customHeight="1" thickBot="1" x14ac:dyDescent="0.2">
      <c r="B48" s="13"/>
      <c r="D48" s="170"/>
      <c r="E48" s="171"/>
      <c r="F48" s="213" t="s">
        <v>34</v>
      </c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5"/>
      <c r="S48" s="216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8"/>
      <c r="AE48" s="146" t="str">
        <f t="shared" si="12"/>
        <v/>
      </c>
      <c r="AF48" s="133"/>
      <c r="AG48" s="133" t="str">
        <f t="shared" si="13"/>
        <v/>
      </c>
      <c r="AH48" s="133"/>
      <c r="AI48" s="133" t="str">
        <f t="shared" si="14"/>
        <v/>
      </c>
      <c r="AJ48" s="133"/>
      <c r="AK48" s="133" t="str">
        <f t="shared" si="15"/>
        <v/>
      </c>
      <c r="AL48" s="133"/>
      <c r="AM48" s="133" t="str">
        <f t="shared" si="16"/>
        <v/>
      </c>
      <c r="AN48" s="133"/>
      <c r="AO48" s="133" t="str">
        <f t="shared" si="17"/>
        <v/>
      </c>
      <c r="AP48" s="143"/>
      <c r="AQ48" s="167"/>
      <c r="AR48" s="108"/>
      <c r="AS48" s="107"/>
      <c r="AT48" s="108"/>
      <c r="AU48" s="107"/>
      <c r="AV48" s="108"/>
      <c r="AW48" s="107"/>
      <c r="AX48" s="108"/>
      <c r="AY48" s="107"/>
      <c r="AZ48" s="108"/>
      <c r="BA48" s="107"/>
      <c r="BB48" s="128"/>
      <c r="BC48" s="167"/>
      <c r="BD48" s="108"/>
      <c r="BE48" s="107"/>
      <c r="BF48" s="108"/>
      <c r="BG48" s="107"/>
      <c r="BH48" s="108"/>
      <c r="BI48" s="107"/>
      <c r="BJ48" s="108"/>
      <c r="BK48" s="107"/>
      <c r="BL48" s="108"/>
      <c r="BM48" s="107"/>
      <c r="BN48" s="128"/>
      <c r="BO48" s="167"/>
      <c r="BP48" s="108"/>
      <c r="BQ48" s="107"/>
      <c r="BR48" s="108"/>
      <c r="BS48" s="107"/>
      <c r="BT48" s="108"/>
      <c r="BU48" s="107"/>
      <c r="BV48" s="108"/>
      <c r="BW48" s="107"/>
      <c r="BX48" s="108"/>
      <c r="BY48" s="107"/>
      <c r="BZ48" s="128"/>
      <c r="CB48" s="15"/>
      <c r="CH48" s="84" t="str">
        <f>IF(AC48="","",(CONCATENATE(S48,U48,W48,Y48,AA48,AC48))*1)</f>
        <v/>
      </c>
      <c r="CI48" s="91"/>
      <c r="CJ48" s="91"/>
      <c r="CK48" s="91"/>
      <c r="CL48" s="91"/>
      <c r="CM48" s="91"/>
      <c r="CN48" s="90"/>
      <c r="CO48" s="84"/>
      <c r="CP48" s="91"/>
      <c r="CQ48" s="91"/>
      <c r="CR48" s="91"/>
      <c r="CS48" s="91"/>
      <c r="CT48" s="91"/>
      <c r="CU48" s="90"/>
      <c r="CV48" s="84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0"/>
    </row>
    <row r="49" spans="2:115" s="14" customFormat="1" ht="16.5" customHeight="1" thickBot="1" x14ac:dyDescent="0.2">
      <c r="B49" s="13"/>
      <c r="D49" s="170"/>
      <c r="E49" s="171"/>
      <c r="F49" s="147" t="s">
        <v>55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9"/>
      <c r="S49" s="146" t="e">
        <f t="shared" si="18"/>
        <v>#VALUE!</v>
      </c>
      <c r="T49" s="133"/>
      <c r="U49" s="133" t="e">
        <f>IF(LEN(CH49)=6,MID(CH49,2,1),IF(LEN(CH49)=5,LEFT(CH49),""))</f>
        <v>#VALUE!</v>
      </c>
      <c r="V49" s="133"/>
      <c r="W49" s="133" t="e">
        <f t="shared" si="8"/>
        <v>#VALUE!</v>
      </c>
      <c r="X49" s="133"/>
      <c r="Y49" s="133" t="e">
        <f t="shared" si="9"/>
        <v>#VALUE!</v>
      </c>
      <c r="Z49" s="133"/>
      <c r="AA49" s="133" t="e">
        <f t="shared" si="10"/>
        <v>#VALUE!</v>
      </c>
      <c r="AB49" s="133"/>
      <c r="AC49" s="133" t="e">
        <f t="shared" si="11"/>
        <v>#VALUE!</v>
      </c>
      <c r="AD49" s="143"/>
      <c r="AE49" s="146" t="str">
        <f t="shared" si="12"/>
        <v/>
      </c>
      <c r="AF49" s="133"/>
      <c r="AG49" s="133" t="str">
        <f t="shared" si="13"/>
        <v/>
      </c>
      <c r="AH49" s="133"/>
      <c r="AI49" s="133" t="str">
        <f t="shared" si="14"/>
        <v/>
      </c>
      <c r="AJ49" s="133"/>
      <c r="AK49" s="133" t="str">
        <f t="shared" si="15"/>
        <v/>
      </c>
      <c r="AL49" s="133"/>
      <c r="AM49" s="133" t="str">
        <f t="shared" si="16"/>
        <v/>
      </c>
      <c r="AN49" s="133"/>
      <c r="AO49" s="133" t="str">
        <f t="shared" si="17"/>
        <v>0</v>
      </c>
      <c r="AP49" s="143"/>
      <c r="AQ49" s="127"/>
      <c r="AR49" s="126"/>
      <c r="AS49" s="125"/>
      <c r="AT49" s="126"/>
      <c r="AU49" s="125"/>
      <c r="AV49" s="126"/>
      <c r="AW49" s="125"/>
      <c r="AX49" s="126"/>
      <c r="AY49" s="125"/>
      <c r="AZ49" s="126"/>
      <c r="BA49" s="125"/>
      <c r="BB49" s="127"/>
      <c r="BC49" s="131"/>
      <c r="BD49" s="126"/>
      <c r="BE49" s="125"/>
      <c r="BF49" s="126"/>
      <c r="BG49" s="125"/>
      <c r="BH49" s="126"/>
      <c r="BI49" s="125"/>
      <c r="BJ49" s="126"/>
      <c r="BK49" s="125"/>
      <c r="BL49" s="126"/>
      <c r="BM49" s="125"/>
      <c r="BN49" s="132"/>
      <c r="BO49" s="109" t="e">
        <f>IF(LEN(CV49)=6,LEFT(CV49),"")</f>
        <v>#VALUE!</v>
      </c>
      <c r="BP49" s="99"/>
      <c r="BQ49" s="99" t="e">
        <f>IF(LEN(CV49)=6,MID(CV49,2,1),IF(LEN(CV49)=5,LEFT(CV49),""))</f>
        <v>#VALUE!</v>
      </c>
      <c r="BR49" s="99"/>
      <c r="BS49" s="99" t="e">
        <f>IF(LEN(CV49)=6,MID(CV49,3,1),IF(LEN(CV49)=5,MID(CV49,2,1),IF(LEN(CV49)=4,LEFT(CV49),"")))</f>
        <v>#VALUE!</v>
      </c>
      <c r="BT49" s="99"/>
      <c r="BU49" s="99" t="e">
        <f>IF(LEN(CV49)=6,MID(CV49,4,1),IF(LEN(CV49)=5,MID(CV49,3,1),IF(LEN(CV49)=4,MID(CV49,2,1),IF(LEN(CV49)=3,LEFT(CV49),""))))</f>
        <v>#VALUE!</v>
      </c>
      <c r="BV49" s="99"/>
      <c r="BW49" s="99" t="e">
        <f>IF(LEN(CV49)=6,MID(CV49,5,1),IF(LEN(CV49)=5,MID(CV49,4,1),IF(LEN(CV49)=4,MID(CV49,3,1),IF(LEN(CV49)=3,MID(CV49,2,1),IF(LEN(CV49)=2,LEFT(CV49),"")))))</f>
        <v>#VALUE!</v>
      </c>
      <c r="BX49" s="99"/>
      <c r="BY49" s="99" t="e">
        <f>RIGHT(CV49)</f>
        <v>#VALUE!</v>
      </c>
      <c r="BZ49" s="100"/>
      <c r="CB49" s="15"/>
      <c r="CH49" s="84" t="e">
        <f>IF(CH48="",CH46,IF(CH46&gt;CH48,CH48,CH46))</f>
        <v>#VALUE!</v>
      </c>
      <c r="CI49" s="91"/>
      <c r="CJ49" s="91"/>
      <c r="CK49" s="91"/>
      <c r="CL49" s="91"/>
      <c r="CM49" s="91"/>
      <c r="CN49" s="90"/>
      <c r="CO49" s="84">
        <f>IF(CO42="","",0)</f>
        <v>0</v>
      </c>
      <c r="CP49" s="91"/>
      <c r="CQ49" s="91"/>
      <c r="CR49" s="91"/>
      <c r="CS49" s="91"/>
      <c r="CT49" s="91"/>
      <c r="CU49" s="90"/>
      <c r="CV49" s="84" t="e">
        <f>IF(CH42="","",SUM(CH49:CU49))</f>
        <v>#VALUE!</v>
      </c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0"/>
    </row>
    <row r="50" spans="2:115" s="14" customFormat="1" ht="16.5" customHeight="1" x14ac:dyDescent="0.15">
      <c r="B50" s="13"/>
      <c r="D50" s="170"/>
      <c r="E50" s="171"/>
      <c r="F50" s="199" t="s">
        <v>30</v>
      </c>
      <c r="G50" s="200"/>
      <c r="H50" s="201"/>
      <c r="I50" s="205" t="s">
        <v>66</v>
      </c>
      <c r="J50" s="205"/>
      <c r="K50" s="205"/>
      <c r="L50" s="205"/>
      <c r="M50" s="205"/>
      <c r="N50" s="205"/>
      <c r="O50" s="205"/>
      <c r="P50" s="205"/>
      <c r="Q50" s="205"/>
      <c r="R50" s="206"/>
      <c r="S50" s="188" t="e">
        <f t="shared" si="18"/>
        <v>#VALUE!</v>
      </c>
      <c r="T50" s="172"/>
      <c r="U50" s="172" t="e">
        <f t="shared" si="7"/>
        <v>#VALUE!</v>
      </c>
      <c r="V50" s="172"/>
      <c r="W50" s="172" t="e">
        <f t="shared" si="8"/>
        <v>#VALUE!</v>
      </c>
      <c r="X50" s="172"/>
      <c r="Y50" s="172" t="e">
        <f t="shared" si="9"/>
        <v>#VALUE!</v>
      </c>
      <c r="Z50" s="172"/>
      <c r="AA50" s="172" t="e">
        <f t="shared" si="10"/>
        <v>#VALUE!</v>
      </c>
      <c r="AB50" s="172"/>
      <c r="AC50" s="172" t="e">
        <f t="shared" si="11"/>
        <v>#VALUE!</v>
      </c>
      <c r="AD50" s="173"/>
      <c r="AE50" s="98" t="str">
        <f t="shared" si="12"/>
        <v/>
      </c>
      <c r="AF50" s="96"/>
      <c r="AG50" s="96" t="str">
        <f t="shared" si="13"/>
        <v/>
      </c>
      <c r="AH50" s="96"/>
      <c r="AI50" s="96" t="str">
        <f t="shared" si="14"/>
        <v/>
      </c>
      <c r="AJ50" s="96"/>
      <c r="AK50" s="96" t="str">
        <f t="shared" si="15"/>
        <v/>
      </c>
      <c r="AL50" s="96"/>
      <c r="AM50" s="96" t="str">
        <f t="shared" si="16"/>
        <v/>
      </c>
      <c r="AN50" s="96"/>
      <c r="AO50" s="96" t="str">
        <f t="shared" si="17"/>
        <v>0</v>
      </c>
      <c r="AP50" s="97"/>
      <c r="AQ50" s="16"/>
      <c r="AR50" s="17"/>
      <c r="AS50" s="18"/>
      <c r="AT50" s="17"/>
      <c r="AU50" s="18"/>
      <c r="AV50" s="17"/>
      <c r="AW50" s="18"/>
      <c r="AX50" s="17"/>
      <c r="AY50" s="18"/>
      <c r="AZ50" s="17"/>
      <c r="BA50" s="18"/>
      <c r="BB50" s="19"/>
      <c r="BC50" s="16"/>
      <c r="BD50" s="17"/>
      <c r="BE50" s="18"/>
      <c r="BF50" s="17"/>
      <c r="BG50" s="18"/>
      <c r="BH50" s="17"/>
      <c r="BI50" s="18"/>
      <c r="BJ50" s="17"/>
      <c r="BK50" s="18"/>
      <c r="BL50" s="17"/>
      <c r="BM50" s="18"/>
      <c r="BN50" s="19"/>
      <c r="BO50" s="98" t="e">
        <f>IF(LEN(CV50)=6,LEFT(CV50),"")</f>
        <v>#VALUE!</v>
      </c>
      <c r="BP50" s="96"/>
      <c r="BQ50" s="96" t="e">
        <f>IF(LEN(CV50)=6,MID(CV50,2,1),IF(LEN(CV50)=5,LEFT(CV50),""))</f>
        <v>#VALUE!</v>
      </c>
      <c r="BR50" s="96"/>
      <c r="BS50" s="96" t="e">
        <f>IF(LEN(CV50)=6,MID(CV50,3,1),IF(LEN(CV50)=5,MID(CV50,2,1),IF(LEN(CV50)=4,LEFT(CV50),"")))</f>
        <v>#VALUE!</v>
      </c>
      <c r="BT50" s="96"/>
      <c r="BU50" s="96" t="e">
        <f>IF(LEN(CV50)=6,MID(CV50,4,1),IF(LEN(CV50)=5,MID(CV50,3,1),IF(LEN(CV50)=4,MID(CV50,2,1),IF(LEN(CV50)=3,LEFT(CV50),""))))</f>
        <v>#VALUE!</v>
      </c>
      <c r="BV50" s="96"/>
      <c r="BW50" s="96" t="e">
        <f>IF(LEN(CV50)=6,MID(CV50,5,1),IF(LEN(CV50)=5,MID(CV50,4,1),IF(LEN(CV50)=4,MID(CV50,3,1),IF(LEN(CV50)=3,MID(CV50,2,1),IF(LEN(CV50)=2,LEFT(CV50),"")))))</f>
        <v>#VALUE!</v>
      </c>
      <c r="BX50" s="96"/>
      <c r="BY50" s="96" t="e">
        <f>RIGHT(CV50)</f>
        <v>#VALUE!</v>
      </c>
      <c r="BZ50" s="97"/>
      <c r="CB50" s="15"/>
      <c r="CH50" s="84" t="e">
        <f>IF(CH42="","",CH43-CH49)</f>
        <v>#VALUE!</v>
      </c>
      <c r="CI50" s="91"/>
      <c r="CJ50" s="91"/>
      <c r="CK50" s="91"/>
      <c r="CL50" s="91"/>
      <c r="CM50" s="91"/>
      <c r="CN50" s="90"/>
      <c r="CO50" s="84">
        <f>IF(CO42="","",CO43-CO49)</f>
        <v>0</v>
      </c>
      <c r="CP50" s="91"/>
      <c r="CQ50" s="91"/>
      <c r="CR50" s="91"/>
      <c r="CS50" s="91"/>
      <c r="CT50" s="91"/>
      <c r="CU50" s="90"/>
      <c r="CV50" s="84" t="e">
        <f>IF(CH42="","",SUM(CH50:CU50))</f>
        <v>#VALUE!</v>
      </c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0"/>
    </row>
    <row r="51" spans="2:115" s="14" customFormat="1" ht="16.5" customHeight="1" x14ac:dyDescent="0.15">
      <c r="B51" s="13"/>
      <c r="D51" s="170"/>
      <c r="E51" s="171"/>
      <c r="F51" s="199"/>
      <c r="G51" s="200"/>
      <c r="H51" s="201"/>
      <c r="I51" s="74" t="s">
        <v>67</v>
      </c>
      <c r="J51" s="75"/>
      <c r="K51" s="75"/>
      <c r="L51" s="75"/>
      <c r="M51" s="75"/>
      <c r="N51" s="75"/>
      <c r="O51" s="75"/>
      <c r="P51" s="75"/>
      <c r="Q51" s="75"/>
      <c r="R51" s="209"/>
      <c r="S51" s="210" t="str">
        <f t="shared" si="18"/>
        <v/>
      </c>
      <c r="T51" s="198"/>
      <c r="U51" s="198" t="str">
        <f t="shared" si="7"/>
        <v/>
      </c>
      <c r="V51" s="198"/>
      <c r="W51" s="198" t="str">
        <f t="shared" si="8"/>
        <v/>
      </c>
      <c r="X51" s="198"/>
      <c r="Y51" s="198" t="str">
        <f t="shared" si="9"/>
        <v/>
      </c>
      <c r="Z51" s="198"/>
      <c r="AA51" s="198" t="str">
        <f t="shared" si="10"/>
        <v/>
      </c>
      <c r="AB51" s="198"/>
      <c r="AC51" s="198" t="str">
        <f t="shared" si="11"/>
        <v/>
      </c>
      <c r="AD51" s="211"/>
      <c r="AE51" s="166" t="str">
        <f t="shared" si="12"/>
        <v/>
      </c>
      <c r="AF51" s="93"/>
      <c r="AG51" s="93" t="str">
        <f t="shared" si="13"/>
        <v/>
      </c>
      <c r="AH51" s="93"/>
      <c r="AI51" s="93" t="str">
        <f t="shared" si="14"/>
        <v/>
      </c>
      <c r="AJ51" s="93"/>
      <c r="AK51" s="93" t="str">
        <f t="shared" si="15"/>
        <v/>
      </c>
      <c r="AL51" s="93"/>
      <c r="AM51" s="93" t="str">
        <f t="shared" si="16"/>
        <v/>
      </c>
      <c r="AN51" s="93"/>
      <c r="AO51" s="93" t="str">
        <f t="shared" si="17"/>
        <v/>
      </c>
      <c r="AP51" s="94"/>
      <c r="AQ51" s="20"/>
      <c r="AR51" s="21"/>
      <c r="AS51" s="22"/>
      <c r="AT51" s="21"/>
      <c r="AU51" s="22"/>
      <c r="AV51" s="21"/>
      <c r="AW51" s="22"/>
      <c r="AX51" s="21"/>
      <c r="AY51" s="22"/>
      <c r="AZ51" s="21"/>
      <c r="BA51" s="22"/>
      <c r="BB51" s="23"/>
      <c r="BC51" s="20"/>
      <c r="BD51" s="21"/>
      <c r="BE51" s="22"/>
      <c r="BF51" s="21"/>
      <c r="BG51" s="22"/>
      <c r="BH51" s="21"/>
      <c r="BI51" s="22"/>
      <c r="BJ51" s="21"/>
      <c r="BK51" s="22"/>
      <c r="BL51" s="21"/>
      <c r="BM51" s="22"/>
      <c r="BN51" s="23"/>
      <c r="BO51" s="166" t="str">
        <f>IF(LEN(CV51)=6,LEFT(CV51),"")</f>
        <v/>
      </c>
      <c r="BP51" s="93"/>
      <c r="BQ51" s="93" t="str">
        <f>IF(LEN(CV51)=6,MID(CV51,2,1),IF(LEN(CV51)=5,LEFT(CV51),""))</f>
        <v/>
      </c>
      <c r="BR51" s="93"/>
      <c r="BS51" s="93" t="str">
        <f>IF(LEN(CV51)=6,MID(CV51,3,1),IF(LEN(CV51)=5,MID(CV51,2,1),IF(LEN(CV51)=4,LEFT(CV51),"")))</f>
        <v/>
      </c>
      <c r="BT51" s="93"/>
      <c r="BU51" s="93" t="str">
        <f>IF(LEN(CV51)=6,MID(CV51,4,1),IF(LEN(CV51)=5,MID(CV51,3,1),IF(LEN(CV51)=4,MID(CV51,2,1),IF(LEN(CV51)=3,LEFT(CV51),""))))</f>
        <v/>
      </c>
      <c r="BV51" s="93"/>
      <c r="BW51" s="93" t="str">
        <f>IF(LEN(CV51)=6,MID(CV51,5,1),IF(LEN(CV51)=5,MID(CV51,4,1),IF(LEN(CV51)=4,MID(CV51,3,1),IF(LEN(CV51)=3,MID(CV51,2,1),IF(LEN(CV51)=2,LEFT(CV51),"")))))</f>
        <v/>
      </c>
      <c r="BX51" s="93"/>
      <c r="BY51" s="93" t="str">
        <f>RIGHT(CV51)</f>
        <v/>
      </c>
      <c r="BZ51" s="94"/>
      <c r="CB51" s="15"/>
      <c r="CH51" s="84"/>
      <c r="CI51" s="91"/>
      <c r="CJ51" s="91"/>
      <c r="CK51" s="91"/>
      <c r="CL51" s="91"/>
      <c r="CM51" s="91"/>
      <c r="CN51" s="90"/>
      <c r="CO51" s="84"/>
      <c r="CP51" s="91"/>
      <c r="CQ51" s="91"/>
      <c r="CR51" s="91"/>
      <c r="CS51" s="91"/>
      <c r="CT51" s="91"/>
      <c r="CU51" s="90"/>
      <c r="CV51" s="84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0"/>
    </row>
    <row r="52" spans="2:115" s="25" customFormat="1" ht="16.5" customHeight="1" thickBot="1" x14ac:dyDescent="0.2">
      <c r="B52" s="24"/>
      <c r="D52" s="170"/>
      <c r="E52" s="171"/>
      <c r="F52" s="202"/>
      <c r="G52" s="203"/>
      <c r="H52" s="204"/>
      <c r="I52" s="207" t="s">
        <v>50</v>
      </c>
      <c r="J52" s="207"/>
      <c r="K52" s="207"/>
      <c r="L52" s="207"/>
      <c r="M52" s="207"/>
      <c r="N52" s="207"/>
      <c r="O52" s="207"/>
      <c r="P52" s="207"/>
      <c r="Q52" s="207"/>
      <c r="R52" s="208"/>
      <c r="S52" s="197" t="str">
        <f t="shared" si="18"/>
        <v/>
      </c>
      <c r="T52" s="189"/>
      <c r="U52" s="189" t="str">
        <f t="shared" si="7"/>
        <v/>
      </c>
      <c r="V52" s="189"/>
      <c r="W52" s="189" t="str">
        <f t="shared" si="8"/>
        <v/>
      </c>
      <c r="X52" s="189"/>
      <c r="Y52" s="189" t="str">
        <f t="shared" si="9"/>
        <v/>
      </c>
      <c r="Z52" s="189"/>
      <c r="AA52" s="189" t="str">
        <f t="shared" si="10"/>
        <v/>
      </c>
      <c r="AB52" s="189"/>
      <c r="AC52" s="189" t="str">
        <f t="shared" si="11"/>
        <v/>
      </c>
      <c r="AD52" s="196"/>
      <c r="AE52" s="197" t="str">
        <f t="shared" si="12"/>
        <v/>
      </c>
      <c r="AF52" s="189"/>
      <c r="AG52" s="189" t="str">
        <f t="shared" si="13"/>
        <v/>
      </c>
      <c r="AH52" s="189"/>
      <c r="AI52" s="189" t="str">
        <f t="shared" si="14"/>
        <v/>
      </c>
      <c r="AJ52" s="189"/>
      <c r="AK52" s="189" t="str">
        <f t="shared" si="15"/>
        <v/>
      </c>
      <c r="AL52" s="189"/>
      <c r="AM52" s="189" t="str">
        <f t="shared" si="16"/>
        <v/>
      </c>
      <c r="AN52" s="189"/>
      <c r="AO52" s="189" t="str">
        <f t="shared" si="17"/>
        <v/>
      </c>
      <c r="AP52" s="196"/>
      <c r="AQ52" s="193"/>
      <c r="AR52" s="191"/>
      <c r="AS52" s="190"/>
      <c r="AT52" s="191"/>
      <c r="AU52" s="190"/>
      <c r="AV52" s="191"/>
      <c r="AW52" s="190"/>
      <c r="AX52" s="191"/>
      <c r="AY52" s="190"/>
      <c r="AZ52" s="191"/>
      <c r="BA52" s="190"/>
      <c r="BB52" s="192"/>
      <c r="BC52" s="193"/>
      <c r="BD52" s="191"/>
      <c r="BE52" s="190"/>
      <c r="BF52" s="191"/>
      <c r="BG52" s="190"/>
      <c r="BH52" s="191"/>
      <c r="BI52" s="190"/>
      <c r="BJ52" s="191"/>
      <c r="BK52" s="190"/>
      <c r="BL52" s="191"/>
      <c r="BM52" s="190"/>
      <c r="BN52" s="192"/>
      <c r="BO52" s="197" t="str">
        <f>IF(LEN(CV52)=6,LEFT(CV52),"")</f>
        <v/>
      </c>
      <c r="BP52" s="189"/>
      <c r="BQ52" s="189" t="str">
        <f>IF(LEN(CV52)=6,MID(CV52,2,1),IF(LEN(CV52)=5,LEFT(CV52),""))</f>
        <v/>
      </c>
      <c r="BR52" s="189"/>
      <c r="BS52" s="189" t="str">
        <f>IF(LEN(CV52)=6,MID(CV52,3,1),IF(LEN(CV52)=5,MID(CV52,2,1),IF(LEN(CV52)=4,LEFT(CV52),"")))</f>
        <v/>
      </c>
      <c r="BT52" s="189"/>
      <c r="BU52" s="189" t="str">
        <f>IF(LEN(CV52)=6,MID(CV52,4,1),IF(LEN(CV52)=5,MID(CV52,3,1),IF(LEN(CV52)=4,MID(CV52,2,1),IF(LEN(CV52)=3,LEFT(CV52),""))))</f>
        <v/>
      </c>
      <c r="BV52" s="189"/>
      <c r="BW52" s="189" t="str">
        <f>IF(LEN(CV52)=6,MID(CV52,5,1),IF(LEN(CV52)=5,MID(CV52,4,1),IF(LEN(CV52)=4,MID(CV52,3,1),IF(LEN(CV52)=3,MID(CV52,2,1),IF(LEN(CV52)=2,LEFT(CV52),"")))))</f>
        <v/>
      </c>
      <c r="BX52" s="189"/>
      <c r="BY52" s="189" t="str">
        <f>RIGHT(CV52)</f>
        <v/>
      </c>
      <c r="BZ52" s="196"/>
      <c r="CB52" s="26"/>
      <c r="CH52" s="84"/>
      <c r="CI52" s="91"/>
      <c r="CJ52" s="91"/>
      <c r="CK52" s="91"/>
      <c r="CL52" s="91"/>
      <c r="CM52" s="91"/>
      <c r="CN52" s="90"/>
      <c r="CO52" s="84"/>
      <c r="CP52" s="91"/>
      <c r="CQ52" s="91"/>
      <c r="CR52" s="91"/>
      <c r="CS52" s="91"/>
      <c r="CT52" s="91"/>
      <c r="CU52" s="90"/>
      <c r="CV52" s="84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0"/>
    </row>
    <row r="53" spans="2:115" s="25" customFormat="1" ht="16.5" customHeight="1" thickTop="1" thickBot="1" x14ac:dyDescent="0.2">
      <c r="B53" s="24"/>
      <c r="D53" s="170"/>
      <c r="E53" s="171"/>
      <c r="F53" s="185" t="s">
        <v>42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7"/>
      <c r="S53" s="188" t="str">
        <f t="shared" si="18"/>
        <v/>
      </c>
      <c r="T53" s="172"/>
      <c r="U53" s="172" t="str">
        <f t="shared" si="7"/>
        <v/>
      </c>
      <c r="V53" s="172"/>
      <c r="W53" s="172" t="str">
        <f t="shared" si="8"/>
        <v/>
      </c>
      <c r="X53" s="172"/>
      <c r="Y53" s="172" t="str">
        <f t="shared" si="9"/>
        <v/>
      </c>
      <c r="Z53" s="172"/>
      <c r="AA53" s="172" t="str">
        <f t="shared" si="10"/>
        <v/>
      </c>
      <c r="AB53" s="172"/>
      <c r="AC53" s="172" t="str">
        <f t="shared" si="11"/>
        <v/>
      </c>
      <c r="AD53" s="173"/>
      <c r="AE53" s="188" t="str">
        <f t="shared" si="12"/>
        <v/>
      </c>
      <c r="AF53" s="172"/>
      <c r="AG53" s="172" t="str">
        <f t="shared" si="13"/>
        <v/>
      </c>
      <c r="AH53" s="172"/>
      <c r="AI53" s="172" t="str">
        <f t="shared" si="14"/>
        <v/>
      </c>
      <c r="AJ53" s="172"/>
      <c r="AK53" s="172" t="str">
        <f t="shared" si="15"/>
        <v/>
      </c>
      <c r="AL53" s="172"/>
      <c r="AM53" s="172" t="str">
        <f t="shared" si="16"/>
        <v/>
      </c>
      <c r="AN53" s="172"/>
      <c r="AO53" s="172" t="str">
        <f t="shared" si="17"/>
        <v/>
      </c>
      <c r="AP53" s="173"/>
      <c r="AQ53" s="194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4"/>
      <c r="BC53" s="195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3"/>
      <c r="BO53" s="98" t="e">
        <f>IF(LEN(CV53)=6,LEFT(CV53),"")</f>
        <v>#VALUE!</v>
      </c>
      <c r="BP53" s="96"/>
      <c r="BQ53" s="96" t="e">
        <f>IF(LEN(CV53)=6,MID(CV53,2,1),IF(LEN(CV53)=5,LEFT(CV53),""))</f>
        <v>#VALUE!</v>
      </c>
      <c r="BR53" s="96"/>
      <c r="BS53" s="96" t="e">
        <f>IF(LEN(CV53)=6,MID(CV53,3,1),IF(LEN(CV53)=5,MID(CV53,2,1),IF(LEN(CV53)=4,LEFT(CV53),"")))</f>
        <v>#VALUE!</v>
      </c>
      <c r="BT53" s="96"/>
      <c r="BU53" s="96" t="e">
        <f>IF(LEN(CV53)=6,MID(CV53,4,1),IF(LEN(CV53)=5,MID(CV53,3,1),IF(LEN(CV53)=4,MID(CV53,2,1),IF(LEN(CV53)=3,LEFT(CV53),""))))</f>
        <v>#VALUE!</v>
      </c>
      <c r="BV53" s="96"/>
      <c r="BW53" s="96" t="e">
        <f>IF(LEN(CV53)=6,MID(CV53,5,1),IF(LEN(CV53)=5,MID(CV53,4,1),IF(LEN(CV53)=4,MID(CV53,3,1),IF(LEN(CV53)=3,MID(CV53,2,1),IF(LEN(CV53)=2,LEFT(CV53),"")))))</f>
        <v>#VALUE!</v>
      </c>
      <c r="BX53" s="96"/>
      <c r="BY53" s="96" t="e">
        <f>RIGHT(CV53)</f>
        <v>#VALUE!</v>
      </c>
      <c r="BZ53" s="97"/>
      <c r="CB53" s="26"/>
      <c r="CH53" s="84"/>
      <c r="CI53" s="91"/>
      <c r="CJ53" s="91"/>
      <c r="CK53" s="91"/>
      <c r="CL53" s="91"/>
      <c r="CM53" s="91"/>
      <c r="CN53" s="90"/>
      <c r="CO53" s="84"/>
      <c r="CP53" s="91"/>
      <c r="CQ53" s="91"/>
      <c r="CR53" s="91"/>
      <c r="CS53" s="91"/>
      <c r="CT53" s="91"/>
      <c r="CU53" s="90"/>
      <c r="CV53" s="84" t="e">
        <f>CV50</f>
        <v>#VALUE!</v>
      </c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0"/>
    </row>
    <row r="54" spans="2:115" s="25" customFormat="1" ht="16.5" customHeight="1" x14ac:dyDescent="0.15">
      <c r="B54" s="24"/>
      <c r="D54" s="27"/>
      <c r="E54" s="27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B54" s="26"/>
    </row>
    <row r="55" spans="2:115" ht="6.75" customHeight="1" x14ac:dyDescent="0.15">
      <c r="B55" s="6"/>
      <c r="CB55" s="5"/>
    </row>
    <row r="56" spans="2:115" ht="16.5" customHeight="1" thickBot="1" x14ac:dyDescent="0.2">
      <c r="B56" s="6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CB56" s="5"/>
    </row>
    <row r="57" spans="2:115" ht="16.5" customHeight="1" thickBot="1" x14ac:dyDescent="0.2">
      <c r="B57" s="6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K57" s="163"/>
      <c r="BL57" s="164"/>
      <c r="BM57" s="164"/>
      <c r="BN57" s="164"/>
      <c r="BO57" s="115" t="s">
        <v>7</v>
      </c>
      <c r="BP57" s="161"/>
      <c r="BQ57" s="161"/>
      <c r="BR57" s="116"/>
      <c r="BS57" s="164"/>
      <c r="BT57" s="164"/>
      <c r="BU57" s="164"/>
      <c r="BV57" s="164"/>
      <c r="BW57" s="161" t="s">
        <v>8</v>
      </c>
      <c r="BX57" s="161"/>
      <c r="BY57" s="161"/>
      <c r="BZ57" s="117"/>
      <c r="CB57" s="5"/>
    </row>
    <row r="58" spans="2:115" ht="9" customHeight="1" x14ac:dyDescent="0.15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30"/>
    </row>
  </sheetData>
  <sheetProtection sheet="1" objects="1" scenarios="1"/>
  <protectedRanges>
    <protectedRange sqref="S42:Z42 BK57:BN57 BS57:BV57 AQ25:AT30" name="範囲2"/>
    <protectedRange sqref="O8:AF8 BH7:BM7 BQ7:BV7 Q10:AJ15 AW9:BZ14 BF15:BZ15 U17:AD17 AD19:AW19 BF19:BG19 BQ19:BZ19 AA20:BZ20 W22:Z22 AC22:AF22 AI22:AL22 AX22:BA22 BD22:BG22 BJ22:BM22 BU22:BX22" name="範囲1"/>
  </protectedRanges>
  <mergeCells count="943">
    <mergeCell ref="BW53:BX53"/>
    <mergeCell ref="BY53:BZ53"/>
    <mergeCell ref="CH53:CN53"/>
    <mergeCell ref="CO53:CU53"/>
    <mergeCell ref="CV53:DK53"/>
    <mergeCell ref="BS53:BT53"/>
    <mergeCell ref="BU53:BV53"/>
    <mergeCell ref="BS57:BT57"/>
    <mergeCell ref="BU57:BV57"/>
    <mergeCell ref="BW54:BX54"/>
    <mergeCell ref="BY54:BZ54"/>
    <mergeCell ref="BS54:BT54"/>
    <mergeCell ref="BU54:BV54"/>
    <mergeCell ref="BW57:BZ57"/>
    <mergeCell ref="AZ57:BA57"/>
    <mergeCell ref="BK57:BL57"/>
    <mergeCell ref="BM57:BN57"/>
    <mergeCell ref="BO57:BR57"/>
    <mergeCell ref="BK54:BL54"/>
    <mergeCell ref="BM54:BN54"/>
    <mergeCell ref="BO54:BP54"/>
    <mergeCell ref="BQ54:BR54"/>
    <mergeCell ref="AR56:BA56"/>
    <mergeCell ref="AY54:AZ54"/>
    <mergeCell ref="BA54:BB54"/>
    <mergeCell ref="BC54:BD54"/>
    <mergeCell ref="BE54:BF54"/>
    <mergeCell ref="BG54:BH54"/>
    <mergeCell ref="BI54:BJ54"/>
    <mergeCell ref="AR57:AS57"/>
    <mergeCell ref="AT57:AU57"/>
    <mergeCell ref="AV57:AW57"/>
    <mergeCell ref="AX57:AY57"/>
    <mergeCell ref="AF57:AG57"/>
    <mergeCell ref="AH57:AI57"/>
    <mergeCell ref="AJ57:AK57"/>
    <mergeCell ref="AL57:AM57"/>
    <mergeCell ref="AN57:AO57"/>
    <mergeCell ref="AP57:AQ57"/>
    <mergeCell ref="D56:U57"/>
    <mergeCell ref="V56:AC56"/>
    <mergeCell ref="AD56:AG56"/>
    <mergeCell ref="AH56:AQ56"/>
    <mergeCell ref="V57:W57"/>
    <mergeCell ref="X57:Y57"/>
    <mergeCell ref="Z57:AA57"/>
    <mergeCell ref="AB57:AC57"/>
    <mergeCell ref="AD57:AE57"/>
    <mergeCell ref="AM54:AN54"/>
    <mergeCell ref="AO54:AP54"/>
    <mergeCell ref="AQ54:AR54"/>
    <mergeCell ref="AS54:AT54"/>
    <mergeCell ref="AU54:AV54"/>
    <mergeCell ref="AW54:AX54"/>
    <mergeCell ref="AA54:AB54"/>
    <mergeCell ref="AC54:AD54"/>
    <mergeCell ref="AE54:AF54"/>
    <mergeCell ref="AG54:AH54"/>
    <mergeCell ref="AI54:AJ54"/>
    <mergeCell ref="AK54:AL54"/>
    <mergeCell ref="F54:R54"/>
    <mergeCell ref="S54:T54"/>
    <mergeCell ref="U54:V54"/>
    <mergeCell ref="W54:X54"/>
    <mergeCell ref="Y54:Z54"/>
    <mergeCell ref="BK53:BL53"/>
    <mergeCell ref="BM53:BN53"/>
    <mergeCell ref="BO53:BP53"/>
    <mergeCell ref="BQ53:BR53"/>
    <mergeCell ref="AY53:AZ53"/>
    <mergeCell ref="BA53:BB53"/>
    <mergeCell ref="BC53:BD53"/>
    <mergeCell ref="BE53:BF53"/>
    <mergeCell ref="BG53:BH53"/>
    <mergeCell ref="BI53:BJ53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BW52:BX52"/>
    <mergeCell ref="BY52:BZ52"/>
    <mergeCell ref="CH52:CN52"/>
    <mergeCell ref="CO52:CU52"/>
    <mergeCell ref="CV52:DK52"/>
    <mergeCell ref="F53:R53"/>
    <mergeCell ref="S53:T53"/>
    <mergeCell ref="U53:V53"/>
    <mergeCell ref="W53:X53"/>
    <mergeCell ref="Y53:Z53"/>
    <mergeCell ref="BK52:BL52"/>
    <mergeCell ref="BM52:BN52"/>
    <mergeCell ref="BO52:BP52"/>
    <mergeCell ref="BQ52:BR52"/>
    <mergeCell ref="BS52:BT52"/>
    <mergeCell ref="BU52:BV52"/>
    <mergeCell ref="AY52:AZ52"/>
    <mergeCell ref="BA52:BB52"/>
    <mergeCell ref="BC52:BD52"/>
    <mergeCell ref="BE52:BF52"/>
    <mergeCell ref="BG52:BH52"/>
    <mergeCell ref="AS52:AT52"/>
    <mergeCell ref="AU52:AV52"/>
    <mergeCell ref="AW52:AX52"/>
    <mergeCell ref="AA52:AB52"/>
    <mergeCell ref="AC52:AD52"/>
    <mergeCell ref="AE52:AF52"/>
    <mergeCell ref="AG52:AH52"/>
    <mergeCell ref="AI52:AJ52"/>
    <mergeCell ref="AK52:AL52"/>
    <mergeCell ref="CH51:CN51"/>
    <mergeCell ref="CO51:CU51"/>
    <mergeCell ref="CV51:DK51"/>
    <mergeCell ref="I52:R52"/>
    <mergeCell ref="S52:T52"/>
    <mergeCell ref="U52:V52"/>
    <mergeCell ref="W52:X52"/>
    <mergeCell ref="Y52:Z52"/>
    <mergeCell ref="AM51:AN51"/>
    <mergeCell ref="AO51:AP51"/>
    <mergeCell ref="BO51:BP51"/>
    <mergeCell ref="BQ51:BR51"/>
    <mergeCell ref="BS51:BT51"/>
    <mergeCell ref="BU51:BV51"/>
    <mergeCell ref="AA51:AB51"/>
    <mergeCell ref="AC51:AD51"/>
    <mergeCell ref="AE51:AF51"/>
    <mergeCell ref="AG51:AH51"/>
    <mergeCell ref="AI51:AJ51"/>
    <mergeCell ref="AK51:AL51"/>
    <mergeCell ref="BI52:BJ52"/>
    <mergeCell ref="AM52:AN52"/>
    <mergeCell ref="AO52:AP52"/>
    <mergeCell ref="AQ52:AR52"/>
    <mergeCell ref="BW50:BX50"/>
    <mergeCell ref="BY50:BZ50"/>
    <mergeCell ref="CH50:CN50"/>
    <mergeCell ref="CO50:CU50"/>
    <mergeCell ref="CV50:DK50"/>
    <mergeCell ref="I51:R51"/>
    <mergeCell ref="S51:T51"/>
    <mergeCell ref="U51:V51"/>
    <mergeCell ref="W51:X51"/>
    <mergeCell ref="Y51:Z51"/>
    <mergeCell ref="AM50:AN50"/>
    <mergeCell ref="AO50:AP50"/>
    <mergeCell ref="BO50:BP50"/>
    <mergeCell ref="BQ50:BR50"/>
    <mergeCell ref="BS50:BT50"/>
    <mergeCell ref="BU50:BV50"/>
    <mergeCell ref="AA50:AB50"/>
    <mergeCell ref="AC50:AD50"/>
    <mergeCell ref="AE50:AF50"/>
    <mergeCell ref="AG50:AH50"/>
    <mergeCell ref="AI50:AJ50"/>
    <mergeCell ref="AK50:AL50"/>
    <mergeCell ref="BW51:BX51"/>
    <mergeCell ref="BY51:BZ51"/>
    <mergeCell ref="BY49:BZ49"/>
    <mergeCell ref="CH49:CN49"/>
    <mergeCell ref="CO49:CU49"/>
    <mergeCell ref="CV49:DK49"/>
    <mergeCell ref="F50:H52"/>
    <mergeCell ref="I50:R50"/>
    <mergeCell ref="S50:T50"/>
    <mergeCell ref="U50:V50"/>
    <mergeCell ref="W50:X50"/>
    <mergeCell ref="Y50:Z50"/>
    <mergeCell ref="BM49:BN49"/>
    <mergeCell ref="BO49:BP49"/>
    <mergeCell ref="BQ49:BR49"/>
    <mergeCell ref="BS49:BT49"/>
    <mergeCell ref="BU49:BV49"/>
    <mergeCell ref="BW49:BX49"/>
    <mergeCell ref="BA49:BB49"/>
    <mergeCell ref="BC49:BD49"/>
    <mergeCell ref="BE49:BF49"/>
    <mergeCell ref="BG49:BH49"/>
    <mergeCell ref="BI49:BJ49"/>
    <mergeCell ref="BK49:BL49"/>
    <mergeCell ref="AO49:AP49"/>
    <mergeCell ref="AQ49:AR49"/>
    <mergeCell ref="AS49:AT49"/>
    <mergeCell ref="AU49:AV49"/>
    <mergeCell ref="AW49:AX49"/>
    <mergeCell ref="AY49:AZ49"/>
    <mergeCell ref="AC49:AD49"/>
    <mergeCell ref="AE49:AF49"/>
    <mergeCell ref="AG49:AH49"/>
    <mergeCell ref="AI49:AJ49"/>
    <mergeCell ref="AK49:AL49"/>
    <mergeCell ref="AM49:AN49"/>
    <mergeCell ref="BY48:BZ48"/>
    <mergeCell ref="CH48:CN48"/>
    <mergeCell ref="CO48:CU48"/>
    <mergeCell ref="CV48:DK48"/>
    <mergeCell ref="F49:R49"/>
    <mergeCell ref="S49:T49"/>
    <mergeCell ref="U49:V49"/>
    <mergeCell ref="W49:X49"/>
    <mergeCell ref="Y49:Z49"/>
    <mergeCell ref="AA49:AB49"/>
    <mergeCell ref="BM48:BN48"/>
    <mergeCell ref="BO48:BP48"/>
    <mergeCell ref="BQ48:BR48"/>
    <mergeCell ref="BS48:BT48"/>
    <mergeCell ref="BU48:BV48"/>
    <mergeCell ref="BW48:BX48"/>
    <mergeCell ref="BA48:BB48"/>
    <mergeCell ref="BC48:BD48"/>
    <mergeCell ref="BE48:BF48"/>
    <mergeCell ref="BG48:BH48"/>
    <mergeCell ref="BI48:BJ48"/>
    <mergeCell ref="BK48:BL48"/>
    <mergeCell ref="AO48:AP48"/>
    <mergeCell ref="AQ48:AR48"/>
    <mergeCell ref="AS48:AT48"/>
    <mergeCell ref="AU48:AV48"/>
    <mergeCell ref="AW48:AX48"/>
    <mergeCell ref="AY48:AZ48"/>
    <mergeCell ref="AC48:AD48"/>
    <mergeCell ref="AE48:AF48"/>
    <mergeCell ref="AG48:AH48"/>
    <mergeCell ref="AI48:AJ48"/>
    <mergeCell ref="AK48:AL48"/>
    <mergeCell ref="AM48:AN48"/>
    <mergeCell ref="BY47:BZ47"/>
    <mergeCell ref="CH47:CN47"/>
    <mergeCell ref="CO47:CU47"/>
    <mergeCell ref="CV47:DK47"/>
    <mergeCell ref="F48:R48"/>
    <mergeCell ref="S48:T48"/>
    <mergeCell ref="U48:V48"/>
    <mergeCell ref="W48:X48"/>
    <mergeCell ref="Y48:Z48"/>
    <mergeCell ref="AA48:AB48"/>
    <mergeCell ref="BM47:BN47"/>
    <mergeCell ref="BO47:BP47"/>
    <mergeCell ref="BQ47:BR47"/>
    <mergeCell ref="BS47:BT47"/>
    <mergeCell ref="BU47:BV47"/>
    <mergeCell ref="BW47:BX47"/>
    <mergeCell ref="BA47:BB47"/>
    <mergeCell ref="BC47:BD47"/>
    <mergeCell ref="BE47:BF47"/>
    <mergeCell ref="BG47:BH47"/>
    <mergeCell ref="BI47:BJ47"/>
    <mergeCell ref="BK47:BL47"/>
    <mergeCell ref="AO47:AP47"/>
    <mergeCell ref="AQ47:AR47"/>
    <mergeCell ref="AS47:AT47"/>
    <mergeCell ref="AU47:AV47"/>
    <mergeCell ref="AW47:AX47"/>
    <mergeCell ref="AY47:AZ47"/>
    <mergeCell ref="AC47:AD47"/>
    <mergeCell ref="AE47:AF47"/>
    <mergeCell ref="AG47:AH47"/>
    <mergeCell ref="AI47:AJ47"/>
    <mergeCell ref="AK47:AL47"/>
    <mergeCell ref="AM47:AN47"/>
    <mergeCell ref="BY46:BZ46"/>
    <mergeCell ref="CH46:CN46"/>
    <mergeCell ref="CO46:CU46"/>
    <mergeCell ref="CV46:DK46"/>
    <mergeCell ref="F47:R47"/>
    <mergeCell ref="S47:T47"/>
    <mergeCell ref="U47:V47"/>
    <mergeCell ref="W47:X47"/>
    <mergeCell ref="Y47:Z47"/>
    <mergeCell ref="AA47:AB47"/>
    <mergeCell ref="BM46:BN46"/>
    <mergeCell ref="BO46:BP46"/>
    <mergeCell ref="BQ46:BR46"/>
    <mergeCell ref="BS46:BT46"/>
    <mergeCell ref="BU46:BV46"/>
    <mergeCell ref="BW46:BX46"/>
    <mergeCell ref="BA46:BB46"/>
    <mergeCell ref="BC46:BD46"/>
    <mergeCell ref="BE46:BF46"/>
    <mergeCell ref="BG46:BH46"/>
    <mergeCell ref="BI46:BJ46"/>
    <mergeCell ref="BK46:BL46"/>
    <mergeCell ref="AO46:AP46"/>
    <mergeCell ref="AQ46:AR46"/>
    <mergeCell ref="AS46:AT46"/>
    <mergeCell ref="AU46:AV46"/>
    <mergeCell ref="AW46:AX46"/>
    <mergeCell ref="AY46:AZ46"/>
    <mergeCell ref="AC46:AD46"/>
    <mergeCell ref="AE46:AF46"/>
    <mergeCell ref="AG46:AH46"/>
    <mergeCell ref="AI46:AJ46"/>
    <mergeCell ref="AK46:AL46"/>
    <mergeCell ref="AM46:AN46"/>
    <mergeCell ref="BY45:BZ45"/>
    <mergeCell ref="CH45:CN45"/>
    <mergeCell ref="CO45:CU45"/>
    <mergeCell ref="CV45:DK45"/>
    <mergeCell ref="F46:R46"/>
    <mergeCell ref="S46:T46"/>
    <mergeCell ref="U46:V46"/>
    <mergeCell ref="W46:X46"/>
    <mergeCell ref="Y46:Z46"/>
    <mergeCell ref="AA46:AB46"/>
    <mergeCell ref="BM45:BN45"/>
    <mergeCell ref="BO45:BP45"/>
    <mergeCell ref="BQ45:BR45"/>
    <mergeCell ref="BS45:BT45"/>
    <mergeCell ref="BU45:BV45"/>
    <mergeCell ref="BW45:BX45"/>
    <mergeCell ref="BA45:BB45"/>
    <mergeCell ref="BC45:BD45"/>
    <mergeCell ref="BE45:BF45"/>
    <mergeCell ref="BG45:BH45"/>
    <mergeCell ref="BI45:BJ45"/>
    <mergeCell ref="BK45:BL45"/>
    <mergeCell ref="AO45:AP45"/>
    <mergeCell ref="AQ45:AR45"/>
    <mergeCell ref="AS45:AT45"/>
    <mergeCell ref="AU45:AV45"/>
    <mergeCell ref="AW45:AX45"/>
    <mergeCell ref="AY45:AZ45"/>
    <mergeCell ref="AC45:AD45"/>
    <mergeCell ref="AE45:AF45"/>
    <mergeCell ref="AG45:AH45"/>
    <mergeCell ref="AI45:AJ45"/>
    <mergeCell ref="AK45:AL45"/>
    <mergeCell ref="AM45:AN45"/>
    <mergeCell ref="BY44:BZ44"/>
    <mergeCell ref="CH44:CN44"/>
    <mergeCell ref="CO44:CU44"/>
    <mergeCell ref="CV44:DK44"/>
    <mergeCell ref="F45:R45"/>
    <mergeCell ref="S45:T45"/>
    <mergeCell ref="U45:V45"/>
    <mergeCell ref="W45:X45"/>
    <mergeCell ref="Y45:Z45"/>
    <mergeCell ref="AA45:AB45"/>
    <mergeCell ref="BM44:BN44"/>
    <mergeCell ref="BO44:BP44"/>
    <mergeCell ref="BQ44:BR44"/>
    <mergeCell ref="BS44:BT44"/>
    <mergeCell ref="BU44:BV44"/>
    <mergeCell ref="BW44:BX44"/>
    <mergeCell ref="BA44:BB44"/>
    <mergeCell ref="BC44:BD44"/>
    <mergeCell ref="BE44:BF44"/>
    <mergeCell ref="BG44:BH44"/>
    <mergeCell ref="BI44:BJ44"/>
    <mergeCell ref="BK44:BL44"/>
    <mergeCell ref="AO44:AP44"/>
    <mergeCell ref="AQ44:AR44"/>
    <mergeCell ref="BY43:BZ43"/>
    <mergeCell ref="CH43:CN43"/>
    <mergeCell ref="CO43:CU43"/>
    <mergeCell ref="CV43:DK43"/>
    <mergeCell ref="F44:R44"/>
    <mergeCell ref="S44:T44"/>
    <mergeCell ref="U44:V44"/>
    <mergeCell ref="W44:X44"/>
    <mergeCell ref="Y44:Z44"/>
    <mergeCell ref="AA44:AB44"/>
    <mergeCell ref="BM43:BN43"/>
    <mergeCell ref="BO43:BP43"/>
    <mergeCell ref="BQ43:BR43"/>
    <mergeCell ref="BS43:BT43"/>
    <mergeCell ref="BU43:BV43"/>
    <mergeCell ref="BW43:BX43"/>
    <mergeCell ref="BA43:BB43"/>
    <mergeCell ref="BC43:BD43"/>
    <mergeCell ref="BE43:BF43"/>
    <mergeCell ref="BG43:BH43"/>
    <mergeCell ref="BI43:BJ43"/>
    <mergeCell ref="BK43:BL43"/>
    <mergeCell ref="AO43:AP43"/>
    <mergeCell ref="AQ43:AR43"/>
    <mergeCell ref="BC42:BD42"/>
    <mergeCell ref="BE42:BF42"/>
    <mergeCell ref="AE42:AF42"/>
    <mergeCell ref="AG42:AH42"/>
    <mergeCell ref="AI42:AJ42"/>
    <mergeCell ref="AK42:AL42"/>
    <mergeCell ref="AM42:AP42"/>
    <mergeCell ref="AQ42:AR42"/>
    <mergeCell ref="AS43:AT43"/>
    <mergeCell ref="AU43:AV43"/>
    <mergeCell ref="AW43:AX43"/>
    <mergeCell ref="AY43:AZ43"/>
    <mergeCell ref="AE43:AF43"/>
    <mergeCell ref="AG43:AH43"/>
    <mergeCell ref="AI43:AJ43"/>
    <mergeCell ref="AK43:AL43"/>
    <mergeCell ref="AM43:AN43"/>
    <mergeCell ref="CH42:CN42"/>
    <mergeCell ref="CO42:CU42"/>
    <mergeCell ref="CV42:DK42"/>
    <mergeCell ref="BG42:BH42"/>
    <mergeCell ref="BI42:BJ42"/>
    <mergeCell ref="BK42:BN42"/>
    <mergeCell ref="BO42:BP42"/>
    <mergeCell ref="BQ42:BR42"/>
    <mergeCell ref="BS42:BT42"/>
    <mergeCell ref="BU42:BV42"/>
    <mergeCell ref="BW42:BX42"/>
    <mergeCell ref="BY42:BZ42"/>
    <mergeCell ref="BY41:BZ41"/>
    <mergeCell ref="CH41:CN41"/>
    <mergeCell ref="CO41:CU41"/>
    <mergeCell ref="CV41:DK41"/>
    <mergeCell ref="F42:R42"/>
    <mergeCell ref="S42:T42"/>
    <mergeCell ref="U42:V42"/>
    <mergeCell ref="W42:X42"/>
    <mergeCell ref="Y42:Z42"/>
    <mergeCell ref="AA42:AD42"/>
    <mergeCell ref="BM41:BN41"/>
    <mergeCell ref="BO41:BP41"/>
    <mergeCell ref="BQ41:BR41"/>
    <mergeCell ref="BS41:BT41"/>
    <mergeCell ref="BU41:BV41"/>
    <mergeCell ref="BW41:BX41"/>
    <mergeCell ref="BA41:BB41"/>
    <mergeCell ref="BC41:BD41"/>
    <mergeCell ref="BE41:BF41"/>
    <mergeCell ref="BG41:BH41"/>
    <mergeCell ref="BI41:BJ41"/>
    <mergeCell ref="BK41:BL41"/>
    <mergeCell ref="AO41:AP41"/>
    <mergeCell ref="AQ41:AR41"/>
    <mergeCell ref="CH40:CN40"/>
    <mergeCell ref="CO40:CU40"/>
    <mergeCell ref="CV40:DK40"/>
    <mergeCell ref="F41:R41"/>
    <mergeCell ref="S41:T41"/>
    <mergeCell ref="U41:V41"/>
    <mergeCell ref="W41:X41"/>
    <mergeCell ref="Y41:Z41"/>
    <mergeCell ref="AA41:AB41"/>
    <mergeCell ref="AI40:AP40"/>
    <mergeCell ref="AQ40:AR40"/>
    <mergeCell ref="AS40:AT40"/>
    <mergeCell ref="AU40:BB40"/>
    <mergeCell ref="BC40:BD40"/>
    <mergeCell ref="BE40:BF40"/>
    <mergeCell ref="AS41:AT41"/>
    <mergeCell ref="AU41:AV41"/>
    <mergeCell ref="AW41:AX41"/>
    <mergeCell ref="AY41:AZ41"/>
    <mergeCell ref="AC41:AD41"/>
    <mergeCell ref="AE41:AF41"/>
    <mergeCell ref="AG41:AH41"/>
    <mergeCell ref="AI41:AJ41"/>
    <mergeCell ref="AK41:AL41"/>
    <mergeCell ref="BG39:BN39"/>
    <mergeCell ref="BO39:BZ40"/>
    <mergeCell ref="F40:R40"/>
    <mergeCell ref="S40:T40"/>
    <mergeCell ref="U40:V40"/>
    <mergeCell ref="W40:AD40"/>
    <mergeCell ref="AE40:AF40"/>
    <mergeCell ref="AG40:AH40"/>
    <mergeCell ref="BG40:BN40"/>
    <mergeCell ref="AI37:AJ37"/>
    <mergeCell ref="AK37:AL37"/>
    <mergeCell ref="AM37:AN37"/>
    <mergeCell ref="AO37:AP37"/>
    <mergeCell ref="AQ37:AR37"/>
    <mergeCell ref="D24:E37"/>
    <mergeCell ref="F24:V24"/>
    <mergeCell ref="BC39:BD39"/>
    <mergeCell ref="BE39:BF39"/>
    <mergeCell ref="D39:E53"/>
    <mergeCell ref="F39:R39"/>
    <mergeCell ref="S39:T39"/>
    <mergeCell ref="U39:V39"/>
    <mergeCell ref="W39:AD39"/>
    <mergeCell ref="AE39:AF39"/>
    <mergeCell ref="AG39:AP39"/>
    <mergeCell ref="AQ39:AR39"/>
    <mergeCell ref="AS39:BB39"/>
    <mergeCell ref="AM41:AN41"/>
    <mergeCell ref="F43:R43"/>
    <mergeCell ref="S43:T43"/>
    <mergeCell ref="U43:V43"/>
    <mergeCell ref="W43:X43"/>
    <mergeCell ref="Y43:Z43"/>
    <mergeCell ref="AA43:AB43"/>
    <mergeCell ref="AS42:AT42"/>
    <mergeCell ref="AU42:AV42"/>
    <mergeCell ref="AW42:AX42"/>
    <mergeCell ref="AY42:BB42"/>
    <mergeCell ref="AC43:AD43"/>
    <mergeCell ref="AS44:AT44"/>
    <mergeCell ref="AU44:AV44"/>
    <mergeCell ref="AW44:AX44"/>
    <mergeCell ref="AY44:AZ44"/>
    <mergeCell ref="AC44:AD44"/>
    <mergeCell ref="AE44:AF44"/>
    <mergeCell ref="AG44:AH44"/>
    <mergeCell ref="AI44:AJ44"/>
    <mergeCell ref="AK44:AL44"/>
    <mergeCell ref="AM44:AN44"/>
    <mergeCell ref="AY36:AZ36"/>
    <mergeCell ref="BA36:BB36"/>
    <mergeCell ref="BC36:BD36"/>
    <mergeCell ref="BE36:BZ36"/>
    <mergeCell ref="F37:V37"/>
    <mergeCell ref="W37:X37"/>
    <mergeCell ref="Y37:Z37"/>
    <mergeCell ref="AA37:AB37"/>
    <mergeCell ref="AC37:AD37"/>
    <mergeCell ref="AE37:AF37"/>
    <mergeCell ref="AM36:AN36"/>
    <mergeCell ref="AO36:AP36"/>
    <mergeCell ref="AQ36:AR36"/>
    <mergeCell ref="AS36:AT36"/>
    <mergeCell ref="AU36:AV36"/>
    <mergeCell ref="AW36:AX36"/>
    <mergeCell ref="BE37:BZ37"/>
    <mergeCell ref="AS37:AT37"/>
    <mergeCell ref="AU37:AV37"/>
    <mergeCell ref="AW37:AX37"/>
    <mergeCell ref="AY37:AZ37"/>
    <mergeCell ref="BA37:BB37"/>
    <mergeCell ref="BC37:BD37"/>
    <mergeCell ref="AG37:AH37"/>
    <mergeCell ref="CH35:CV35"/>
    <mergeCell ref="CW35:DA35"/>
    <mergeCell ref="DB35:DE35"/>
    <mergeCell ref="AS35:AT35"/>
    <mergeCell ref="AU35:AV35"/>
    <mergeCell ref="AW35:AX35"/>
    <mergeCell ref="AY35:AZ35"/>
    <mergeCell ref="BA35:BB35"/>
    <mergeCell ref="BC35:BD35"/>
    <mergeCell ref="F36:V36"/>
    <mergeCell ref="W36:X36"/>
    <mergeCell ref="Y36:Z36"/>
    <mergeCell ref="AA36:AB36"/>
    <mergeCell ref="AC36:AD36"/>
    <mergeCell ref="AE36:AF36"/>
    <mergeCell ref="AG36:AH36"/>
    <mergeCell ref="AI36:AJ36"/>
    <mergeCell ref="AK36:AL36"/>
    <mergeCell ref="CW34:DA34"/>
    <mergeCell ref="DB34:DE34"/>
    <mergeCell ref="DF34:DK34"/>
    <mergeCell ref="F35:G35"/>
    <mergeCell ref="H35:V35"/>
    <mergeCell ref="W35:X35"/>
    <mergeCell ref="Y35:Z35"/>
    <mergeCell ref="AA35:AB35"/>
    <mergeCell ref="AC35:AD35"/>
    <mergeCell ref="AE35:AF35"/>
    <mergeCell ref="BA34:BB34"/>
    <mergeCell ref="BC34:BD34"/>
    <mergeCell ref="BE34:BQ34"/>
    <mergeCell ref="BR34:BS34"/>
    <mergeCell ref="BT34:BZ34"/>
    <mergeCell ref="CH34:CV34"/>
    <mergeCell ref="AO34:AP34"/>
    <mergeCell ref="AQ34:AR34"/>
    <mergeCell ref="AS34:AT34"/>
    <mergeCell ref="AU34:AV34"/>
    <mergeCell ref="DF35:DK35"/>
    <mergeCell ref="BE35:BQ35"/>
    <mergeCell ref="BR35:BS35"/>
    <mergeCell ref="BT35:BZ35"/>
    <mergeCell ref="AE34:AF34"/>
    <mergeCell ref="AG34:AH34"/>
    <mergeCell ref="AI34:AJ34"/>
    <mergeCell ref="AK34:AL34"/>
    <mergeCell ref="AM34:AN34"/>
    <mergeCell ref="BE33:BZ33"/>
    <mergeCell ref="AK35:AL35"/>
    <mergeCell ref="AM35:AN35"/>
    <mergeCell ref="AO35:AP35"/>
    <mergeCell ref="AQ35:AR35"/>
    <mergeCell ref="AG35:AH35"/>
    <mergeCell ref="AI35:AJ35"/>
    <mergeCell ref="CH33:CV33"/>
    <mergeCell ref="CW33:DA33"/>
    <mergeCell ref="DB33:DE33"/>
    <mergeCell ref="DF33:DK33"/>
    <mergeCell ref="F34:G34"/>
    <mergeCell ref="H34:V34"/>
    <mergeCell ref="W34:X34"/>
    <mergeCell ref="Y34:Z34"/>
    <mergeCell ref="AA34:AB34"/>
    <mergeCell ref="AS33:AT33"/>
    <mergeCell ref="AU33:AV33"/>
    <mergeCell ref="AW33:AX33"/>
    <mergeCell ref="AY33:AZ33"/>
    <mergeCell ref="BA33:BB33"/>
    <mergeCell ref="BC33:BD33"/>
    <mergeCell ref="AG33:AH33"/>
    <mergeCell ref="AI33:AJ33"/>
    <mergeCell ref="AK33:AL33"/>
    <mergeCell ref="AM33:AN33"/>
    <mergeCell ref="AO33:AP33"/>
    <mergeCell ref="AQ33:AR33"/>
    <mergeCell ref="AW34:AX34"/>
    <mergeCell ref="AY34:AZ34"/>
    <mergeCell ref="AC34:AD34"/>
    <mergeCell ref="F33:G33"/>
    <mergeCell ref="H33:V33"/>
    <mergeCell ref="W33:X33"/>
    <mergeCell ref="Y33:Z33"/>
    <mergeCell ref="AA33:AB33"/>
    <mergeCell ref="AC33:AD33"/>
    <mergeCell ref="AE33:AF33"/>
    <mergeCell ref="BA32:BB32"/>
    <mergeCell ref="BC32:BD32"/>
    <mergeCell ref="AO32:AP32"/>
    <mergeCell ref="AQ32:AR32"/>
    <mergeCell ref="AS32:AT32"/>
    <mergeCell ref="AU32:AV32"/>
    <mergeCell ref="AW32:AX32"/>
    <mergeCell ref="AY32:AZ32"/>
    <mergeCell ref="AC32:AD32"/>
    <mergeCell ref="AE32:AF32"/>
    <mergeCell ref="F32:G32"/>
    <mergeCell ref="H32:V32"/>
    <mergeCell ref="W32:X32"/>
    <mergeCell ref="Y32:Z32"/>
    <mergeCell ref="AA32:AB32"/>
    <mergeCell ref="AG32:AH32"/>
    <mergeCell ref="AI32:AJ32"/>
    <mergeCell ref="BT31:BZ31"/>
    <mergeCell ref="CH31:CV31"/>
    <mergeCell ref="CW31:DA31"/>
    <mergeCell ref="DB31:DE31"/>
    <mergeCell ref="DF31:DK31"/>
    <mergeCell ref="BE31:BQ31"/>
    <mergeCell ref="BR31:BS31"/>
    <mergeCell ref="CW32:DA32"/>
    <mergeCell ref="DB32:DE32"/>
    <mergeCell ref="DF32:DK32"/>
    <mergeCell ref="BE32:BQ32"/>
    <mergeCell ref="BR32:BS32"/>
    <mergeCell ref="BT32:BZ32"/>
    <mergeCell ref="CH32:CV32"/>
    <mergeCell ref="AY31:AZ31"/>
    <mergeCell ref="BA31:BB31"/>
    <mergeCell ref="BC31:BD31"/>
    <mergeCell ref="AK31:AL31"/>
    <mergeCell ref="AM31:AN31"/>
    <mergeCell ref="AO31:AP31"/>
    <mergeCell ref="AQ31:AR31"/>
    <mergeCell ref="AS31:AT31"/>
    <mergeCell ref="AU31:AV31"/>
    <mergeCell ref="AK32:AL32"/>
    <mergeCell ref="AM32:AN32"/>
    <mergeCell ref="BT29:BZ29"/>
    <mergeCell ref="CH29:CV29"/>
    <mergeCell ref="CW29:DA29"/>
    <mergeCell ref="DB29:DE29"/>
    <mergeCell ref="DF29:DK29"/>
    <mergeCell ref="BE29:BQ29"/>
    <mergeCell ref="BR29:BS29"/>
    <mergeCell ref="DF30:DK30"/>
    <mergeCell ref="BA30:BB30"/>
    <mergeCell ref="BC30:BD30"/>
    <mergeCell ref="BE30:BZ30"/>
    <mergeCell ref="CH30:CV30"/>
    <mergeCell ref="CW30:DA30"/>
    <mergeCell ref="DB30:DE30"/>
    <mergeCell ref="AO30:AP30"/>
    <mergeCell ref="BA29:BB29"/>
    <mergeCell ref="BC29:BD29"/>
    <mergeCell ref="AK29:AL29"/>
    <mergeCell ref="AM29:AN29"/>
    <mergeCell ref="AO29:AP29"/>
    <mergeCell ref="AQ29:AR29"/>
    <mergeCell ref="AS29:AT29"/>
    <mergeCell ref="AS30:AT30"/>
    <mergeCell ref="AU30:AV30"/>
    <mergeCell ref="AW30:AX30"/>
    <mergeCell ref="F31:G31"/>
    <mergeCell ref="H31:V31"/>
    <mergeCell ref="W31:X31"/>
    <mergeCell ref="Y31:Z31"/>
    <mergeCell ref="AA31:AB31"/>
    <mergeCell ref="AC31:AD31"/>
    <mergeCell ref="AE31:AF31"/>
    <mergeCell ref="AG31:AH31"/>
    <mergeCell ref="AI31:AJ31"/>
    <mergeCell ref="AW31:AX31"/>
    <mergeCell ref="AY30:AZ30"/>
    <mergeCell ref="AG28:AH28"/>
    <mergeCell ref="AI28:AJ28"/>
    <mergeCell ref="F30:G30"/>
    <mergeCell ref="H30:V30"/>
    <mergeCell ref="W30:X30"/>
    <mergeCell ref="Y30:Z30"/>
    <mergeCell ref="AA30:AB30"/>
    <mergeCell ref="AW29:AX29"/>
    <mergeCell ref="AY29:AZ29"/>
    <mergeCell ref="AC30:AD30"/>
    <mergeCell ref="AE30:AF30"/>
    <mergeCell ref="H28:V28"/>
    <mergeCell ref="W28:X28"/>
    <mergeCell ref="Y28:Z28"/>
    <mergeCell ref="AA28:AB28"/>
    <mergeCell ref="AC28:AD28"/>
    <mergeCell ref="AE28:AF28"/>
    <mergeCell ref="AU29:AV29"/>
    <mergeCell ref="AG30:AH30"/>
    <mergeCell ref="AI30:AJ30"/>
    <mergeCell ref="AK30:AL30"/>
    <mergeCell ref="AM30:AN30"/>
    <mergeCell ref="AQ30:AR30"/>
    <mergeCell ref="DF28:DK28"/>
    <mergeCell ref="F29:G29"/>
    <mergeCell ref="H29:V29"/>
    <mergeCell ref="W29:X29"/>
    <mergeCell ref="Y29:Z29"/>
    <mergeCell ref="AA29:AB29"/>
    <mergeCell ref="AC29:AD29"/>
    <mergeCell ref="AE29:AF29"/>
    <mergeCell ref="AG29:AH29"/>
    <mergeCell ref="AI29:AJ29"/>
    <mergeCell ref="BE28:BQ28"/>
    <mergeCell ref="BR28:BS28"/>
    <mergeCell ref="BT28:BZ28"/>
    <mergeCell ref="CH28:CV28"/>
    <mergeCell ref="CW28:DA28"/>
    <mergeCell ref="DB28:DE28"/>
    <mergeCell ref="AS28:AT28"/>
    <mergeCell ref="AU28:AV28"/>
    <mergeCell ref="BA27:BB27"/>
    <mergeCell ref="AK28:AL28"/>
    <mergeCell ref="AM28:AN28"/>
    <mergeCell ref="AO28:AP28"/>
    <mergeCell ref="AQ28:AR28"/>
    <mergeCell ref="AW28:AX28"/>
    <mergeCell ref="AY28:AZ28"/>
    <mergeCell ref="BA28:BB28"/>
    <mergeCell ref="BC28:BD28"/>
    <mergeCell ref="AO27:AP27"/>
    <mergeCell ref="CH26:CV26"/>
    <mergeCell ref="CW26:DA26"/>
    <mergeCell ref="DB26:DE26"/>
    <mergeCell ref="BC27:BD27"/>
    <mergeCell ref="BE27:BZ27"/>
    <mergeCell ref="CH27:CV27"/>
    <mergeCell ref="CW27:DA27"/>
    <mergeCell ref="DB27:DE27"/>
    <mergeCell ref="DF26:DK26"/>
    <mergeCell ref="DF27:DK27"/>
    <mergeCell ref="F27:G27"/>
    <mergeCell ref="H27:V27"/>
    <mergeCell ref="W27:X27"/>
    <mergeCell ref="Y27:Z27"/>
    <mergeCell ref="AA27:AB27"/>
    <mergeCell ref="AC27:AD27"/>
    <mergeCell ref="AU26:AV26"/>
    <mergeCell ref="AW26:AX26"/>
    <mergeCell ref="AY26:AZ26"/>
    <mergeCell ref="AE27:AF27"/>
    <mergeCell ref="AG27:AH27"/>
    <mergeCell ref="AI27:AJ27"/>
    <mergeCell ref="AK27:AL27"/>
    <mergeCell ref="AM27:AN27"/>
    <mergeCell ref="AQ27:AR27"/>
    <mergeCell ref="AS27:AT27"/>
    <mergeCell ref="AU27:AV27"/>
    <mergeCell ref="AW27:AX27"/>
    <mergeCell ref="AY27:AZ27"/>
    <mergeCell ref="BA26:BB26"/>
    <mergeCell ref="BC26:BD26"/>
    <mergeCell ref="BE26:BZ26"/>
    <mergeCell ref="AI26:AJ26"/>
    <mergeCell ref="AK26:AL26"/>
    <mergeCell ref="AM26:AN26"/>
    <mergeCell ref="AO26:AP26"/>
    <mergeCell ref="AQ26:AR26"/>
    <mergeCell ref="AS26:AT26"/>
    <mergeCell ref="DB25:DE25"/>
    <mergeCell ref="DF25:DK25"/>
    <mergeCell ref="F26:G26"/>
    <mergeCell ref="H26:V26"/>
    <mergeCell ref="W26:X26"/>
    <mergeCell ref="Y26:Z26"/>
    <mergeCell ref="AA26:AB26"/>
    <mergeCell ref="AC26:AD26"/>
    <mergeCell ref="AE26:AF26"/>
    <mergeCell ref="AG26:AH26"/>
    <mergeCell ref="BC25:BD25"/>
    <mergeCell ref="BE25:BQ25"/>
    <mergeCell ref="BR25:BS25"/>
    <mergeCell ref="BT25:BZ25"/>
    <mergeCell ref="CH25:CV25"/>
    <mergeCell ref="CW25:DA25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F25:G25"/>
    <mergeCell ref="H25:V25"/>
    <mergeCell ref="W25:X25"/>
    <mergeCell ref="Y25:Z25"/>
    <mergeCell ref="AA25:AB25"/>
    <mergeCell ref="AC25:AD25"/>
    <mergeCell ref="CH24:CV24"/>
    <mergeCell ref="CW24:DA24"/>
    <mergeCell ref="DB24:DE24"/>
    <mergeCell ref="DF24:DK24"/>
    <mergeCell ref="BN22:BO22"/>
    <mergeCell ref="BP22:BT22"/>
    <mergeCell ref="BU22:BV22"/>
    <mergeCell ref="BW22:BX22"/>
    <mergeCell ref="BY22:BZ22"/>
    <mergeCell ref="W24:AH24"/>
    <mergeCell ref="AI24:AP24"/>
    <mergeCell ref="AQ24:AT24"/>
    <mergeCell ref="BB22:BC22"/>
    <mergeCell ref="BD22:BE22"/>
    <mergeCell ref="BF22:BG22"/>
    <mergeCell ref="BH22:BI22"/>
    <mergeCell ref="BJ22:BK22"/>
    <mergeCell ref="BL22:BM22"/>
    <mergeCell ref="AK22:AL22"/>
    <mergeCell ref="AM22:AN22"/>
    <mergeCell ref="AO22:AT22"/>
    <mergeCell ref="AU22:AW22"/>
    <mergeCell ref="AX22:AY22"/>
    <mergeCell ref="AZ22:BA22"/>
    <mergeCell ref="Y22:Z22"/>
    <mergeCell ref="AA22:AB22"/>
    <mergeCell ref="AC22:AD22"/>
    <mergeCell ref="AE22:AF22"/>
    <mergeCell ref="AG22:AH22"/>
    <mergeCell ref="AI22:AJ22"/>
    <mergeCell ref="AU24:BD24"/>
    <mergeCell ref="BE24:BZ24"/>
    <mergeCell ref="D22:I22"/>
    <mergeCell ref="J22:K22"/>
    <mergeCell ref="L22:M22"/>
    <mergeCell ref="N22:S22"/>
    <mergeCell ref="T22:V22"/>
    <mergeCell ref="W22:X22"/>
    <mergeCell ref="BQ19:BR19"/>
    <mergeCell ref="BS19:BT19"/>
    <mergeCell ref="BU19:BV19"/>
    <mergeCell ref="DF17:DK17"/>
    <mergeCell ref="D19:Q20"/>
    <mergeCell ref="R19:AC19"/>
    <mergeCell ref="AD19:AE19"/>
    <mergeCell ref="AF19:AG19"/>
    <mergeCell ref="AH19:AI19"/>
    <mergeCell ref="AJ19:AK19"/>
    <mergeCell ref="AL19:AM19"/>
    <mergeCell ref="AN19:AO19"/>
    <mergeCell ref="AP19:AQ19"/>
    <mergeCell ref="BW19:BX19"/>
    <mergeCell ref="BY19:BZ19"/>
    <mergeCell ref="R20:Z20"/>
    <mergeCell ref="AA20:BZ20"/>
    <mergeCell ref="AR19:AS19"/>
    <mergeCell ref="AT19:AU19"/>
    <mergeCell ref="AV19:AW19"/>
    <mergeCell ref="AX19:BE19"/>
    <mergeCell ref="BF19:BG19"/>
    <mergeCell ref="BH19:BP19"/>
    <mergeCell ref="CH17:DE17"/>
    <mergeCell ref="D17:T17"/>
    <mergeCell ref="U17:V17"/>
    <mergeCell ref="W17:X17"/>
    <mergeCell ref="Y17:Z17"/>
    <mergeCell ref="AA17:AB17"/>
    <mergeCell ref="AC17:AD17"/>
    <mergeCell ref="D12:P12"/>
    <mergeCell ref="Q12:AJ13"/>
    <mergeCell ref="D13:P13"/>
    <mergeCell ref="D14:P14"/>
    <mergeCell ref="Q14:AJ15"/>
    <mergeCell ref="D15:P15"/>
    <mergeCell ref="D10:P11"/>
    <mergeCell ref="Q10:R11"/>
    <mergeCell ref="S10:T11"/>
    <mergeCell ref="U10:V11"/>
    <mergeCell ref="W10:X11"/>
    <mergeCell ref="Y10:Z11"/>
    <mergeCell ref="AA10:AB11"/>
    <mergeCell ref="AC10:AD11"/>
    <mergeCell ref="AE10:AF11"/>
    <mergeCell ref="AL9:AM15"/>
    <mergeCell ref="AN9:AV10"/>
    <mergeCell ref="AW9:AY10"/>
    <mergeCell ref="AZ9:BB10"/>
    <mergeCell ref="BC9:BE10"/>
    <mergeCell ref="AG10:AH11"/>
    <mergeCell ref="AI10:AJ11"/>
    <mergeCell ref="AN11:AV15"/>
    <mergeCell ref="AW11:BZ14"/>
    <mergeCell ref="BX9:BZ10"/>
    <mergeCell ref="BF9:BH10"/>
    <mergeCell ref="BI9:BK10"/>
    <mergeCell ref="BL9:BN10"/>
    <mergeCell ref="BO9:BQ10"/>
    <mergeCell ref="BR9:BT10"/>
    <mergeCell ref="BU9:BW10"/>
    <mergeCell ref="AW15:BE15"/>
    <mergeCell ref="BF15:BZ15"/>
    <mergeCell ref="D8:N8"/>
    <mergeCell ref="O8:Q8"/>
    <mergeCell ref="R8:T8"/>
    <mergeCell ref="U8:W8"/>
    <mergeCell ref="X8:Z8"/>
    <mergeCell ref="AA8:AC8"/>
    <mergeCell ref="BH7:BJ7"/>
    <mergeCell ref="BK7:BM7"/>
    <mergeCell ref="BN7:BP7"/>
    <mergeCell ref="AD8:AF8"/>
    <mergeCell ref="BQ7:BS7"/>
    <mergeCell ref="BT7:BV7"/>
    <mergeCell ref="BW7:BZ7"/>
    <mergeCell ref="B3:CB3"/>
    <mergeCell ref="B4:CB5"/>
    <mergeCell ref="D7:N7"/>
    <mergeCell ref="O7:Q7"/>
    <mergeCell ref="R7:T7"/>
    <mergeCell ref="U7:W7"/>
    <mergeCell ref="X7:Z7"/>
    <mergeCell ref="AA7:AC7"/>
    <mergeCell ref="AD7:AF7"/>
    <mergeCell ref="BC7:BG7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4" orientation="portrait" r:id="rId1"/>
  <colBreaks count="1" manualBreakCount="1">
    <brk id="8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K58"/>
  <sheetViews>
    <sheetView zoomScaleNormal="100" workbookViewId="0">
      <selection activeCell="AO26" sqref="AO26:AP26"/>
    </sheetView>
  </sheetViews>
  <sheetFormatPr defaultColWidth="1.25" defaultRowHeight="12" x14ac:dyDescent="0.15"/>
  <cols>
    <col min="1" max="1" width="3.375" style="4" customWidth="1"/>
    <col min="2" max="16384" width="1.25" style="4"/>
  </cols>
  <sheetData>
    <row r="2" spans="2:80" ht="8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</row>
    <row r="3" spans="2:80" ht="16.5" customHeight="1" x14ac:dyDescent="0.15">
      <c r="B3" s="307" t="s">
        <v>44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  <c r="BU3" s="308"/>
      <c r="BV3" s="308"/>
      <c r="BW3" s="308"/>
      <c r="BX3" s="308"/>
      <c r="BY3" s="308"/>
      <c r="BZ3" s="308"/>
      <c r="CA3" s="308"/>
      <c r="CB3" s="309"/>
    </row>
    <row r="4" spans="2:80" ht="13.5" customHeight="1" x14ac:dyDescent="0.15">
      <c r="B4" s="310" t="s">
        <v>45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2"/>
    </row>
    <row r="5" spans="2:80" ht="13.5" customHeight="1" x14ac:dyDescent="0.15">
      <c r="B5" s="310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2"/>
    </row>
    <row r="6" spans="2:80" ht="5.25" customHeight="1" thickBot="1" x14ac:dyDescent="0.2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CB6" s="5"/>
    </row>
    <row r="7" spans="2:80" ht="18.75" customHeight="1" thickBot="1" x14ac:dyDescent="0.2">
      <c r="B7" s="32"/>
      <c r="C7" s="33"/>
      <c r="D7" s="290" t="s">
        <v>9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50">
        <v>2</v>
      </c>
      <c r="P7" s="150"/>
      <c r="Q7" s="150"/>
      <c r="R7" s="150">
        <v>4</v>
      </c>
      <c r="S7" s="150"/>
      <c r="T7" s="150"/>
      <c r="U7" s="150">
        <v>2</v>
      </c>
      <c r="V7" s="150"/>
      <c r="W7" s="150"/>
      <c r="X7" s="150">
        <v>0</v>
      </c>
      <c r="Y7" s="150"/>
      <c r="Z7" s="150"/>
      <c r="AA7" s="150">
        <v>2</v>
      </c>
      <c r="AB7" s="150"/>
      <c r="AC7" s="150"/>
      <c r="AD7" s="150">
        <v>4</v>
      </c>
      <c r="AE7" s="150"/>
      <c r="AF7" s="151"/>
      <c r="BC7" s="306" t="s">
        <v>90</v>
      </c>
      <c r="BD7" s="150"/>
      <c r="BE7" s="150"/>
      <c r="BF7" s="150"/>
      <c r="BG7" s="150"/>
      <c r="BH7" s="313"/>
      <c r="BI7" s="313"/>
      <c r="BJ7" s="313"/>
      <c r="BK7" s="313"/>
      <c r="BL7" s="313"/>
      <c r="BM7" s="313"/>
      <c r="BN7" s="150" t="s">
        <v>0</v>
      </c>
      <c r="BO7" s="150"/>
      <c r="BP7" s="150"/>
      <c r="BQ7" s="313"/>
      <c r="BR7" s="313"/>
      <c r="BS7" s="313"/>
      <c r="BT7" s="313"/>
      <c r="BU7" s="313"/>
      <c r="BV7" s="313"/>
      <c r="BW7" s="150" t="s">
        <v>10</v>
      </c>
      <c r="BX7" s="150"/>
      <c r="BY7" s="150"/>
      <c r="BZ7" s="151"/>
      <c r="CB7" s="5"/>
    </row>
    <row r="8" spans="2:80" ht="18.75" customHeight="1" thickBot="1" x14ac:dyDescent="0.2">
      <c r="B8" s="6"/>
      <c r="D8" s="334" t="s">
        <v>41</v>
      </c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6"/>
      <c r="CB8" s="5"/>
    </row>
    <row r="9" spans="2:80" ht="18.75" customHeight="1" thickBot="1" x14ac:dyDescent="0.2">
      <c r="B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L9" s="337" t="s">
        <v>2</v>
      </c>
      <c r="AM9" s="338"/>
      <c r="AN9" s="349" t="s">
        <v>43</v>
      </c>
      <c r="AO9" s="350"/>
      <c r="AP9" s="350"/>
      <c r="AQ9" s="350"/>
      <c r="AR9" s="350"/>
      <c r="AS9" s="350"/>
      <c r="AT9" s="350"/>
      <c r="AU9" s="350"/>
      <c r="AV9" s="351"/>
      <c r="AW9" s="314">
        <v>2</v>
      </c>
      <c r="AX9" s="314"/>
      <c r="AY9" s="314"/>
      <c r="AZ9" s="314">
        <v>4</v>
      </c>
      <c r="BA9" s="314"/>
      <c r="BB9" s="314"/>
      <c r="BC9" s="314">
        <v>4</v>
      </c>
      <c r="BD9" s="314"/>
      <c r="BE9" s="314"/>
      <c r="BF9" s="314">
        <v>0</v>
      </c>
      <c r="BG9" s="314"/>
      <c r="BH9" s="314"/>
      <c r="BI9" s="314">
        <v>2</v>
      </c>
      <c r="BJ9" s="314"/>
      <c r="BK9" s="314"/>
      <c r="BL9" s="315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54"/>
      <c r="CB9" s="5"/>
    </row>
    <row r="10" spans="2:80" ht="7.5" customHeight="1" x14ac:dyDescent="0.15">
      <c r="B10" s="6"/>
      <c r="D10" s="254" t="s">
        <v>12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297"/>
      <c r="Q10" s="317"/>
      <c r="R10" s="321"/>
      <c r="S10" s="317"/>
      <c r="T10" s="321"/>
      <c r="U10" s="317"/>
      <c r="V10" s="321"/>
      <c r="W10" s="317"/>
      <c r="X10" s="321"/>
      <c r="Y10" s="317"/>
      <c r="Z10" s="321"/>
      <c r="AA10" s="317"/>
      <c r="AB10" s="321"/>
      <c r="AC10" s="317"/>
      <c r="AD10" s="321"/>
      <c r="AE10" s="317"/>
      <c r="AF10" s="321"/>
      <c r="AG10" s="317"/>
      <c r="AH10" s="321"/>
      <c r="AI10" s="317"/>
      <c r="AJ10" s="318"/>
      <c r="AL10" s="339"/>
      <c r="AM10" s="340"/>
      <c r="AN10" s="352"/>
      <c r="AO10" s="205"/>
      <c r="AP10" s="205"/>
      <c r="AQ10" s="205"/>
      <c r="AR10" s="205"/>
      <c r="AS10" s="205"/>
      <c r="AT10" s="205"/>
      <c r="AU10" s="205"/>
      <c r="AV10" s="353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31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7"/>
      <c r="CB10" s="5"/>
    </row>
    <row r="11" spans="2:80" ht="16.5" customHeight="1" x14ac:dyDescent="0.15">
      <c r="B11" s="6"/>
      <c r="D11" s="256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293"/>
      <c r="Q11" s="319"/>
      <c r="R11" s="322"/>
      <c r="S11" s="319"/>
      <c r="T11" s="322"/>
      <c r="U11" s="319"/>
      <c r="V11" s="322"/>
      <c r="W11" s="319"/>
      <c r="X11" s="322"/>
      <c r="Y11" s="319"/>
      <c r="Z11" s="322"/>
      <c r="AA11" s="319"/>
      <c r="AB11" s="322"/>
      <c r="AC11" s="319"/>
      <c r="AD11" s="322"/>
      <c r="AE11" s="319"/>
      <c r="AF11" s="322"/>
      <c r="AG11" s="319"/>
      <c r="AH11" s="322"/>
      <c r="AI11" s="319"/>
      <c r="AJ11" s="320"/>
      <c r="AL11" s="339"/>
      <c r="AM11" s="340"/>
      <c r="AN11" s="355" t="s">
        <v>38</v>
      </c>
      <c r="AO11" s="83"/>
      <c r="AP11" s="83"/>
      <c r="AQ11" s="83"/>
      <c r="AR11" s="83"/>
      <c r="AS11" s="83"/>
      <c r="AT11" s="83"/>
      <c r="AU11" s="83"/>
      <c r="AV11" s="83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136"/>
      <c r="BJ11" s="136"/>
      <c r="BK11" s="13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7"/>
      <c r="CB11" s="5"/>
    </row>
    <row r="12" spans="2:80" ht="16.5" customHeight="1" x14ac:dyDescent="0.15">
      <c r="B12" s="6"/>
      <c r="D12" s="323" t="s">
        <v>13</v>
      </c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5"/>
      <c r="Q12" s="329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1"/>
      <c r="AL12" s="339"/>
      <c r="AM12" s="340"/>
      <c r="AN12" s="83"/>
      <c r="AO12" s="83"/>
      <c r="AP12" s="83"/>
      <c r="AQ12" s="83"/>
      <c r="AR12" s="83"/>
      <c r="AS12" s="83"/>
      <c r="AT12" s="83"/>
      <c r="AU12" s="83"/>
      <c r="AV12" s="83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7"/>
      <c r="CB12" s="5"/>
    </row>
    <row r="13" spans="2:80" ht="16.5" customHeight="1" x14ac:dyDescent="0.15">
      <c r="B13" s="6"/>
      <c r="D13" s="323" t="s">
        <v>5</v>
      </c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5"/>
      <c r="Q13" s="319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20"/>
      <c r="AL13" s="339"/>
      <c r="AM13" s="340"/>
      <c r="AN13" s="83"/>
      <c r="AO13" s="83"/>
      <c r="AP13" s="83"/>
      <c r="AQ13" s="83"/>
      <c r="AR13" s="83"/>
      <c r="AS13" s="83"/>
      <c r="AT13" s="83"/>
      <c r="AU13" s="83"/>
      <c r="AV13" s="83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7"/>
      <c r="CB13" s="5"/>
    </row>
    <row r="14" spans="2:80" ht="16.5" customHeight="1" x14ac:dyDescent="0.15">
      <c r="B14" s="6"/>
      <c r="D14" s="326" t="s">
        <v>85</v>
      </c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8"/>
      <c r="Q14" s="329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1"/>
      <c r="AL14" s="339"/>
      <c r="AM14" s="340"/>
      <c r="AN14" s="83"/>
      <c r="AO14" s="83"/>
      <c r="AP14" s="83"/>
      <c r="AQ14" s="83"/>
      <c r="AR14" s="83"/>
      <c r="AS14" s="83"/>
      <c r="AT14" s="83"/>
      <c r="AU14" s="83"/>
      <c r="AV14" s="83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7"/>
      <c r="CB14" s="5"/>
    </row>
    <row r="15" spans="2:80" ht="16.5" customHeight="1" thickBot="1" x14ac:dyDescent="0.2">
      <c r="B15" s="6"/>
      <c r="D15" s="343" t="s">
        <v>46</v>
      </c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5"/>
      <c r="Q15" s="303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5"/>
      <c r="AL15" s="341"/>
      <c r="AM15" s="342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 t="s">
        <v>14</v>
      </c>
      <c r="AX15" s="219"/>
      <c r="AY15" s="219"/>
      <c r="AZ15" s="219"/>
      <c r="BA15" s="219"/>
      <c r="BB15" s="219"/>
      <c r="BC15" s="219"/>
      <c r="BD15" s="219"/>
      <c r="BE15" s="219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7"/>
      <c r="CB15" s="5"/>
    </row>
    <row r="16" spans="2:80" ht="8.25" customHeight="1" thickBot="1" x14ac:dyDescent="0.2">
      <c r="B16" s="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AL16" s="9"/>
      <c r="AM16" s="9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B16" s="5"/>
    </row>
    <row r="17" spans="2:115" ht="19.5" customHeight="1" thickBot="1" x14ac:dyDescent="0.2">
      <c r="B17" s="6"/>
      <c r="D17" s="295" t="s">
        <v>15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16"/>
      <c r="U17" s="114"/>
      <c r="V17" s="164"/>
      <c r="W17" s="164"/>
      <c r="X17" s="164"/>
      <c r="Y17" s="164"/>
      <c r="Z17" s="164"/>
      <c r="AA17" s="164"/>
      <c r="AB17" s="164"/>
      <c r="AC17" s="164"/>
      <c r="AD17" s="113"/>
      <c r="AE17" s="10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2"/>
      <c r="AX17" s="12"/>
      <c r="AY17" s="12"/>
      <c r="CB17" s="5"/>
      <c r="CH17" s="84" t="s">
        <v>86</v>
      </c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0"/>
      <c r="DF17" s="84" t="str">
        <f>(CONCATENATE(U17,W17,Y17,AA17,AC17))</f>
        <v/>
      </c>
      <c r="DG17" s="91"/>
      <c r="DH17" s="91"/>
      <c r="DI17" s="91"/>
      <c r="DJ17" s="91"/>
      <c r="DK17" s="90"/>
    </row>
    <row r="18" spans="2:115" ht="8.25" customHeight="1" thickBot="1" x14ac:dyDescent="0.2">
      <c r="B18" s="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AL18" s="9"/>
      <c r="AM18" s="9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B18" s="5"/>
    </row>
    <row r="19" spans="2:115" ht="18.75" customHeight="1" thickBot="1" x14ac:dyDescent="0.2">
      <c r="B19" s="6"/>
      <c r="D19" s="296" t="s">
        <v>16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297"/>
      <c r="R19" s="306" t="s">
        <v>11</v>
      </c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284"/>
      <c r="AX19" s="295" t="s">
        <v>17</v>
      </c>
      <c r="AY19" s="161"/>
      <c r="AZ19" s="161"/>
      <c r="BA19" s="161"/>
      <c r="BB19" s="161"/>
      <c r="BC19" s="161"/>
      <c r="BD19" s="161"/>
      <c r="BE19" s="116"/>
      <c r="BF19" s="164"/>
      <c r="BG19" s="284"/>
      <c r="BH19" s="116" t="s">
        <v>18</v>
      </c>
      <c r="BI19" s="150"/>
      <c r="BJ19" s="150"/>
      <c r="BK19" s="150"/>
      <c r="BL19" s="150"/>
      <c r="BM19" s="150"/>
      <c r="BN19" s="150"/>
      <c r="BO19" s="150"/>
      <c r="BP19" s="150"/>
      <c r="BQ19" s="164"/>
      <c r="BR19" s="164"/>
      <c r="BS19" s="164"/>
      <c r="BT19" s="164"/>
      <c r="BU19" s="164"/>
      <c r="BV19" s="164"/>
      <c r="BW19" s="164"/>
      <c r="BX19" s="164"/>
      <c r="BY19" s="164"/>
      <c r="BZ19" s="284"/>
      <c r="CB19" s="5"/>
    </row>
    <row r="20" spans="2:115" ht="18.75" customHeight="1" thickBot="1" x14ac:dyDescent="0.2">
      <c r="B20" s="6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300"/>
      <c r="R20" s="301" t="s">
        <v>19</v>
      </c>
      <c r="S20" s="302"/>
      <c r="T20" s="302"/>
      <c r="U20" s="302"/>
      <c r="V20" s="302"/>
      <c r="W20" s="302"/>
      <c r="X20" s="302"/>
      <c r="Y20" s="302"/>
      <c r="Z20" s="302"/>
      <c r="AA20" s="303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5"/>
      <c r="CB20" s="5"/>
    </row>
    <row r="21" spans="2:115" ht="6.75" customHeight="1" thickBot="1" x14ac:dyDescent="0.2">
      <c r="B21" s="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AL21" s="9"/>
      <c r="AM21" s="9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B21" s="5"/>
    </row>
    <row r="22" spans="2:115" ht="16.5" customHeight="1" thickBot="1" x14ac:dyDescent="0.2">
      <c r="B22" s="6"/>
      <c r="D22" s="111" t="s">
        <v>47</v>
      </c>
      <c r="E22" s="112"/>
      <c r="F22" s="112"/>
      <c r="G22" s="112"/>
      <c r="H22" s="112"/>
      <c r="I22" s="112"/>
      <c r="J22" s="150">
        <v>2</v>
      </c>
      <c r="K22" s="150"/>
      <c r="L22" s="150">
        <v>2</v>
      </c>
      <c r="M22" s="151"/>
      <c r="N22" s="112" t="s">
        <v>20</v>
      </c>
      <c r="O22" s="112"/>
      <c r="P22" s="112"/>
      <c r="Q22" s="112"/>
      <c r="R22" s="112"/>
      <c r="S22" s="112"/>
      <c r="T22" s="154" t="s">
        <v>90</v>
      </c>
      <c r="U22" s="155"/>
      <c r="V22" s="156"/>
      <c r="W22" s="113"/>
      <c r="X22" s="114"/>
      <c r="Y22" s="113"/>
      <c r="Z22" s="114"/>
      <c r="AA22" s="115" t="s">
        <v>0</v>
      </c>
      <c r="AB22" s="116"/>
      <c r="AC22" s="113"/>
      <c r="AD22" s="114"/>
      <c r="AE22" s="113"/>
      <c r="AF22" s="114"/>
      <c r="AG22" s="115" t="s">
        <v>3</v>
      </c>
      <c r="AH22" s="116"/>
      <c r="AI22" s="113"/>
      <c r="AJ22" s="114"/>
      <c r="AK22" s="113"/>
      <c r="AL22" s="114"/>
      <c r="AM22" s="115" t="s">
        <v>4</v>
      </c>
      <c r="AN22" s="117"/>
      <c r="AO22" s="111" t="s">
        <v>37</v>
      </c>
      <c r="AP22" s="112"/>
      <c r="AQ22" s="112"/>
      <c r="AR22" s="112"/>
      <c r="AS22" s="112"/>
      <c r="AT22" s="112"/>
      <c r="AU22" s="154" t="s">
        <v>90</v>
      </c>
      <c r="AV22" s="155"/>
      <c r="AW22" s="156"/>
      <c r="AX22" s="113"/>
      <c r="AY22" s="114"/>
      <c r="AZ22" s="113"/>
      <c r="BA22" s="114"/>
      <c r="BB22" s="115" t="s">
        <v>0</v>
      </c>
      <c r="BC22" s="116"/>
      <c r="BD22" s="113"/>
      <c r="BE22" s="114"/>
      <c r="BF22" s="113"/>
      <c r="BG22" s="114"/>
      <c r="BH22" s="115" t="s">
        <v>3</v>
      </c>
      <c r="BI22" s="116"/>
      <c r="BJ22" s="113"/>
      <c r="BK22" s="114"/>
      <c r="BL22" s="113"/>
      <c r="BM22" s="114"/>
      <c r="BN22" s="115" t="s">
        <v>4</v>
      </c>
      <c r="BO22" s="117"/>
      <c r="BP22" s="111" t="s">
        <v>40</v>
      </c>
      <c r="BQ22" s="112"/>
      <c r="BR22" s="112"/>
      <c r="BS22" s="112"/>
      <c r="BT22" s="112"/>
      <c r="BU22" s="113"/>
      <c r="BV22" s="114"/>
      <c r="BW22" s="113"/>
      <c r="BX22" s="114"/>
      <c r="BY22" s="115" t="s">
        <v>4</v>
      </c>
      <c r="BZ22" s="117"/>
      <c r="CB22" s="5"/>
    </row>
    <row r="23" spans="2:115" ht="8.25" customHeight="1" thickBot="1" x14ac:dyDescent="0.2">
      <c r="B23" s="6"/>
      <c r="CB23" s="5"/>
    </row>
    <row r="24" spans="2:115" ht="16.5" customHeight="1" thickBot="1" x14ac:dyDescent="0.2">
      <c r="B24" s="6"/>
      <c r="D24" s="168" t="s">
        <v>21</v>
      </c>
      <c r="E24" s="169"/>
      <c r="F24" s="292" t="s">
        <v>22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3"/>
      <c r="W24" s="152" t="s">
        <v>56</v>
      </c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3"/>
      <c r="AI24" s="287" t="s">
        <v>1</v>
      </c>
      <c r="AJ24" s="288"/>
      <c r="AK24" s="288"/>
      <c r="AL24" s="288"/>
      <c r="AM24" s="288"/>
      <c r="AN24" s="288"/>
      <c r="AO24" s="288"/>
      <c r="AP24" s="289"/>
      <c r="AQ24" s="290" t="s">
        <v>23</v>
      </c>
      <c r="AR24" s="288"/>
      <c r="AS24" s="288"/>
      <c r="AT24" s="291"/>
      <c r="AU24" s="290" t="s">
        <v>36</v>
      </c>
      <c r="AV24" s="288"/>
      <c r="AW24" s="288"/>
      <c r="AX24" s="288"/>
      <c r="AY24" s="288"/>
      <c r="AZ24" s="288"/>
      <c r="BA24" s="288"/>
      <c r="BB24" s="288"/>
      <c r="BC24" s="288"/>
      <c r="BD24" s="289"/>
      <c r="BE24" s="292" t="s">
        <v>24</v>
      </c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3"/>
      <c r="CB24" s="5"/>
      <c r="CH24" s="71" t="s">
        <v>76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3"/>
      <c r="CW24" s="74" t="s">
        <v>1</v>
      </c>
      <c r="CX24" s="75"/>
      <c r="CY24" s="75"/>
      <c r="CZ24" s="75"/>
      <c r="DA24" s="76"/>
      <c r="DB24" s="74" t="s">
        <v>23</v>
      </c>
      <c r="DC24" s="75"/>
      <c r="DD24" s="75"/>
      <c r="DE24" s="76"/>
      <c r="DF24" s="77" t="s">
        <v>77</v>
      </c>
      <c r="DG24" s="77"/>
      <c r="DH24" s="77"/>
      <c r="DI24" s="77"/>
      <c r="DJ24" s="77"/>
      <c r="DK24" s="77"/>
    </row>
    <row r="25" spans="2:115" ht="16.5" customHeight="1" x14ac:dyDescent="0.15">
      <c r="B25" s="6"/>
      <c r="D25" s="170"/>
      <c r="E25" s="171"/>
      <c r="F25" s="157"/>
      <c r="G25" s="158"/>
      <c r="H25" s="159" t="s">
        <v>83</v>
      </c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/>
      <c r="W25" s="293">
        <v>2</v>
      </c>
      <c r="X25" s="89"/>
      <c r="Y25" s="89">
        <v>2</v>
      </c>
      <c r="Z25" s="89"/>
      <c r="AA25" s="89">
        <v>1</v>
      </c>
      <c r="AB25" s="89"/>
      <c r="AC25" s="89">
        <v>5</v>
      </c>
      <c r="AD25" s="89"/>
      <c r="AE25" s="89">
        <v>5</v>
      </c>
      <c r="AF25" s="89"/>
      <c r="AG25" s="89">
        <v>3</v>
      </c>
      <c r="AH25" s="294"/>
      <c r="AI25" s="293"/>
      <c r="AJ25" s="89"/>
      <c r="AK25" s="89">
        <v>3</v>
      </c>
      <c r="AL25" s="89"/>
      <c r="AM25" s="89">
        <v>4</v>
      </c>
      <c r="AN25" s="89"/>
      <c r="AO25" s="89">
        <v>9</v>
      </c>
      <c r="AP25" s="92"/>
      <c r="AQ25" s="142"/>
      <c r="AR25" s="136"/>
      <c r="AS25" s="136"/>
      <c r="AT25" s="137"/>
      <c r="AU25" s="88" t="str">
        <f>IF(LEN(DF25)=5,LEFT(DF25),"")</f>
        <v/>
      </c>
      <c r="AV25" s="89"/>
      <c r="AW25" s="89" t="str">
        <f>IF(LEN(DF25)=5,MID(DF25,2,1),IF(LEN(DF25)=4,LEFT(DF25),""))</f>
        <v/>
      </c>
      <c r="AX25" s="89"/>
      <c r="AY25" s="89" t="str">
        <f>IF(LEN(DF25)=5,MID(DF25,3,1),IF(LEN(DF25)=4,MID(DF25,2,1),IF(LEN(DF25)=3,LEFT(DF25),"")))</f>
        <v/>
      </c>
      <c r="AZ25" s="89"/>
      <c r="BA25" s="89" t="str">
        <f>IF(LEN(DF25)=5,MID(DF25,4,1),IF(LEN(DF25)=4,MID(DF25,3,1),IF(LEN(DF25)=3,MID(DF25,2,1),IF(LEN(DF25)=2,LEFT(DF25),""))))</f>
        <v/>
      </c>
      <c r="BB25" s="89"/>
      <c r="BC25" s="89" t="str">
        <f>RIGHT(DF25)</f>
        <v>0</v>
      </c>
      <c r="BD25" s="92"/>
      <c r="BE25" s="356" t="s">
        <v>54</v>
      </c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57"/>
      <c r="BQ25" s="357"/>
      <c r="BR25" s="140" t="s">
        <v>57</v>
      </c>
      <c r="BS25" s="140"/>
      <c r="BT25" s="358">
        <f>DF25</f>
        <v>0</v>
      </c>
      <c r="BU25" s="358"/>
      <c r="BV25" s="358"/>
      <c r="BW25" s="358"/>
      <c r="BX25" s="358"/>
      <c r="BY25" s="358"/>
      <c r="BZ25" s="359"/>
      <c r="CB25" s="5"/>
      <c r="CH25" s="79" t="s">
        <v>84</v>
      </c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4">
        <v>349</v>
      </c>
      <c r="CX25" s="75"/>
      <c r="CY25" s="75"/>
      <c r="CZ25" s="75"/>
      <c r="DA25" s="76"/>
      <c r="DB25" s="74" t="str">
        <f>IF(AS25="","",(CONCATENATE(AQ25,AS25))*1)</f>
        <v/>
      </c>
      <c r="DC25" s="75"/>
      <c r="DD25" s="75"/>
      <c r="DE25" s="76"/>
      <c r="DF25" s="78">
        <f>IF(DB25="",0,CW25*DB25)</f>
        <v>0</v>
      </c>
      <c r="DG25" s="78"/>
      <c r="DH25" s="78"/>
      <c r="DI25" s="78"/>
      <c r="DJ25" s="78"/>
      <c r="DK25" s="78"/>
    </row>
    <row r="26" spans="2:115" ht="16.5" customHeight="1" x14ac:dyDescent="0.15">
      <c r="B26" s="6"/>
      <c r="D26" s="170"/>
      <c r="E26" s="171"/>
      <c r="F26" s="138"/>
      <c r="G26" s="91"/>
      <c r="H26" s="75" t="s">
        <v>52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209"/>
      <c r="W26" s="138" t="s">
        <v>48</v>
      </c>
      <c r="X26" s="90"/>
      <c r="Y26" s="84" t="s">
        <v>48</v>
      </c>
      <c r="Z26" s="90"/>
      <c r="AA26" s="84">
        <v>5</v>
      </c>
      <c r="AB26" s="90"/>
      <c r="AC26" s="84">
        <v>0</v>
      </c>
      <c r="AD26" s="90"/>
      <c r="AE26" s="84">
        <v>7</v>
      </c>
      <c r="AF26" s="90"/>
      <c r="AG26" s="84">
        <v>0</v>
      </c>
      <c r="AH26" s="283"/>
      <c r="AI26" s="124"/>
      <c r="AJ26" s="83"/>
      <c r="AK26" s="83"/>
      <c r="AL26" s="83"/>
      <c r="AM26" s="83">
        <v>3</v>
      </c>
      <c r="AN26" s="83"/>
      <c r="AO26" s="83">
        <v>0</v>
      </c>
      <c r="AP26" s="84"/>
      <c r="AQ26" s="85"/>
      <c r="AR26" s="86"/>
      <c r="AS26" s="86"/>
      <c r="AT26" s="87"/>
      <c r="AU26" s="88" t="str">
        <f>IF(LEN(DF26)=5,LEFT(DF26),"")</f>
        <v/>
      </c>
      <c r="AV26" s="89"/>
      <c r="AW26" s="89" t="str">
        <f>IF(LEN(DF26)=5,MID(DF26,2,1),IF(LEN(DF26)=4,LEFT(DF26),""))</f>
        <v/>
      </c>
      <c r="AX26" s="89"/>
      <c r="AY26" s="89" t="str">
        <f>IF(LEN(DF26)=5,MID(DF26,3,1),IF(LEN(DF26)=4,MID(DF26,2,1),IF(LEN(DF26)=3,LEFT(DF26),"")))</f>
        <v/>
      </c>
      <c r="AZ26" s="89"/>
      <c r="BA26" s="89" t="str">
        <f>IF(LEN(DF26)=5,MID(DF26,4,1),IF(LEN(DF26)=4,MID(DF26,3,1),IF(LEN(DF26)=3,MID(DF26,2,1),IF(LEN(DF26)=2,LEFT(DF26),""))))</f>
        <v/>
      </c>
      <c r="BB26" s="89"/>
      <c r="BC26" s="89" t="str">
        <f>RIGHT(DF26)</f>
        <v>0</v>
      </c>
      <c r="BD26" s="92"/>
      <c r="BE26" s="121" t="s">
        <v>54</v>
      </c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3" t="s">
        <v>57</v>
      </c>
      <c r="BS26" s="123"/>
      <c r="BT26" s="72">
        <f>DF26</f>
        <v>0</v>
      </c>
      <c r="BU26" s="72"/>
      <c r="BV26" s="72"/>
      <c r="BW26" s="72"/>
      <c r="BX26" s="72"/>
      <c r="BY26" s="72"/>
      <c r="BZ26" s="118"/>
      <c r="CB26" s="5"/>
      <c r="CH26" s="633" t="s">
        <v>78</v>
      </c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634"/>
      <c r="CW26" s="74">
        <v>30</v>
      </c>
      <c r="CX26" s="75"/>
      <c r="CY26" s="75"/>
      <c r="CZ26" s="75"/>
      <c r="DA26" s="76"/>
      <c r="DB26" s="74" t="str">
        <f>IF(AS26="","",(CONCATENATE(AQ26,AS26))*1)</f>
        <v/>
      </c>
      <c r="DC26" s="75"/>
      <c r="DD26" s="75"/>
      <c r="DE26" s="76"/>
      <c r="DF26" s="78">
        <f>IF(DB26="",0,CW26*DB26)</f>
        <v>0</v>
      </c>
      <c r="DG26" s="78"/>
      <c r="DH26" s="78"/>
      <c r="DI26" s="78"/>
      <c r="DJ26" s="78"/>
      <c r="DK26" s="78"/>
    </row>
    <row r="27" spans="2:115" ht="16.5" customHeight="1" x14ac:dyDescent="0.15">
      <c r="B27" s="6"/>
      <c r="D27" s="170"/>
      <c r="E27" s="171"/>
      <c r="F27" s="138" t="s">
        <v>51</v>
      </c>
      <c r="G27" s="91"/>
      <c r="H27" s="134" t="s">
        <v>60</v>
      </c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138" t="s">
        <v>48</v>
      </c>
      <c r="X27" s="90"/>
      <c r="Y27" s="84" t="s">
        <v>48</v>
      </c>
      <c r="Z27" s="90"/>
      <c r="AA27" s="84">
        <v>1</v>
      </c>
      <c r="AB27" s="90"/>
      <c r="AC27" s="84">
        <v>5</v>
      </c>
      <c r="AD27" s="90"/>
      <c r="AE27" s="84">
        <v>9</v>
      </c>
      <c r="AF27" s="90"/>
      <c r="AG27" s="84">
        <v>3</v>
      </c>
      <c r="AH27" s="283"/>
      <c r="AI27" s="124"/>
      <c r="AJ27" s="83"/>
      <c r="AK27" s="83"/>
      <c r="AL27" s="83"/>
      <c r="AM27" s="83">
        <v>5</v>
      </c>
      <c r="AN27" s="83"/>
      <c r="AO27" s="83">
        <v>0</v>
      </c>
      <c r="AP27" s="84"/>
      <c r="AQ27" s="85"/>
      <c r="AR27" s="86"/>
      <c r="AS27" s="86"/>
      <c r="AT27" s="87"/>
      <c r="AU27" s="88" t="str">
        <f>IF(LEN(DF27)=5,LEFT(DF27),"")</f>
        <v/>
      </c>
      <c r="AV27" s="89"/>
      <c r="AW27" s="89" t="str">
        <f>IF(LEN(DF27)=5,MID(DF27,2,1),IF(LEN(DF27)=4,LEFT(DF27),""))</f>
        <v/>
      </c>
      <c r="AX27" s="89"/>
      <c r="AY27" s="89" t="str">
        <f>IF(LEN(DF27)=5,MID(DF27,3,1),IF(LEN(DF27)=4,MID(DF27,2,1),IF(LEN(DF27)=3,LEFT(DF27),"")))</f>
        <v/>
      </c>
      <c r="AZ27" s="89"/>
      <c r="BA27" s="89" t="str">
        <f>IF(LEN(DF27)=5,MID(DF27,4,1),IF(LEN(DF27)=4,MID(DF27,3,1),IF(LEN(DF27)=3,MID(DF27,2,1),IF(LEN(DF27)=2,LEFT(DF27),""))))</f>
        <v/>
      </c>
      <c r="BB27" s="89"/>
      <c r="BC27" s="89" t="str">
        <f>RIGHT(DF27)</f>
        <v>0</v>
      </c>
      <c r="BD27" s="92"/>
      <c r="BE27" s="124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119"/>
      <c r="CB27" s="5"/>
      <c r="CH27" s="633" t="s">
        <v>60</v>
      </c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634"/>
      <c r="CW27" s="74">
        <v>50</v>
      </c>
      <c r="CX27" s="75"/>
      <c r="CY27" s="75"/>
      <c r="CZ27" s="75"/>
      <c r="DA27" s="76"/>
      <c r="DB27" s="74" t="str">
        <f>IF(AS27="","",(CONCATENATE(AQ27,AS27))*1)</f>
        <v/>
      </c>
      <c r="DC27" s="75"/>
      <c r="DD27" s="75"/>
      <c r="DE27" s="76"/>
      <c r="DF27" s="78">
        <f>IF(DB27="",0,CW27*DB27)</f>
        <v>0</v>
      </c>
      <c r="DG27" s="78"/>
      <c r="DH27" s="78"/>
      <c r="DI27" s="78"/>
      <c r="DJ27" s="78"/>
      <c r="DK27" s="78"/>
    </row>
    <row r="28" spans="2:115" ht="16.5" customHeight="1" x14ac:dyDescent="0.15">
      <c r="B28" s="6"/>
      <c r="D28" s="170"/>
      <c r="E28" s="171"/>
      <c r="F28" s="138" t="s">
        <v>51</v>
      </c>
      <c r="G28" s="91"/>
      <c r="H28" s="144" t="s">
        <v>62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5"/>
      <c r="W28" s="90" t="s">
        <v>48</v>
      </c>
      <c r="X28" s="83"/>
      <c r="Y28" s="83" t="s">
        <v>48</v>
      </c>
      <c r="Z28" s="83"/>
      <c r="AA28" s="83" t="s">
        <v>48</v>
      </c>
      <c r="AB28" s="83"/>
      <c r="AC28" s="83" t="s">
        <v>48</v>
      </c>
      <c r="AD28" s="83"/>
      <c r="AE28" s="83">
        <v>9</v>
      </c>
      <c r="AF28" s="83"/>
      <c r="AG28" s="83">
        <v>7</v>
      </c>
      <c r="AH28" s="119"/>
      <c r="AI28" s="124"/>
      <c r="AJ28" s="83"/>
      <c r="AK28" s="83"/>
      <c r="AL28" s="83"/>
      <c r="AM28" s="83">
        <v>2</v>
      </c>
      <c r="AN28" s="83"/>
      <c r="AO28" s="83">
        <v>1</v>
      </c>
      <c r="AP28" s="84"/>
      <c r="AQ28" s="85"/>
      <c r="AR28" s="86"/>
      <c r="AS28" s="86"/>
      <c r="AT28" s="87"/>
      <c r="AU28" s="88" t="str">
        <f>IF(LEN(DF28)=5,LEFT(DF28),"")</f>
        <v/>
      </c>
      <c r="AV28" s="89"/>
      <c r="AW28" s="89" t="str">
        <f>IF(LEN(DF28)=5,MID(DF28,2,1),IF(LEN(DF28)=4,LEFT(DF28),""))</f>
        <v/>
      </c>
      <c r="AX28" s="89"/>
      <c r="AY28" s="89" t="str">
        <f>IF(LEN(DF28)=5,MID(DF28,3,1),IF(LEN(DF28)=4,MID(DF28,2,1),IF(LEN(DF28)=3,LEFT(DF28),"")))</f>
        <v/>
      </c>
      <c r="AZ28" s="89"/>
      <c r="BA28" s="89" t="str">
        <f>IF(LEN(DF28)=5,MID(DF28,4,1),IF(LEN(DF28)=4,MID(DF28,3,1),IF(LEN(DF28)=3,MID(DF28,2,1),IF(LEN(DF28)=2,LEFT(DF28),""))))</f>
        <v/>
      </c>
      <c r="BB28" s="89"/>
      <c r="BC28" s="89" t="str">
        <f>RIGHT(DF28)</f>
        <v>0</v>
      </c>
      <c r="BD28" s="92"/>
      <c r="BE28" s="121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3"/>
      <c r="BS28" s="123"/>
      <c r="BT28" s="72"/>
      <c r="BU28" s="72"/>
      <c r="BV28" s="72"/>
      <c r="BW28" s="72"/>
      <c r="BX28" s="72"/>
      <c r="BY28" s="72"/>
      <c r="BZ28" s="118"/>
      <c r="CB28" s="5"/>
      <c r="CH28" s="633" t="s">
        <v>62</v>
      </c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634"/>
      <c r="CW28" s="74">
        <v>21</v>
      </c>
      <c r="CX28" s="75"/>
      <c r="CY28" s="75"/>
      <c r="CZ28" s="75"/>
      <c r="DA28" s="76"/>
      <c r="DB28" s="74" t="str">
        <f>IF(AS28="","",(CONCATENATE(AQ28,AS28))*1)</f>
        <v/>
      </c>
      <c r="DC28" s="75"/>
      <c r="DD28" s="75"/>
      <c r="DE28" s="76"/>
      <c r="DF28" s="78">
        <f>IF(DB28="",0,CW28*DB28)</f>
        <v>0</v>
      </c>
      <c r="DG28" s="78"/>
      <c r="DH28" s="78"/>
      <c r="DI28" s="78"/>
      <c r="DJ28" s="78"/>
      <c r="DK28" s="78"/>
    </row>
    <row r="29" spans="2:115" ht="16.5" customHeight="1" x14ac:dyDescent="0.15">
      <c r="B29" s="6"/>
      <c r="D29" s="170"/>
      <c r="E29" s="171"/>
      <c r="F29" s="138"/>
      <c r="G29" s="91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5"/>
      <c r="W29" s="138"/>
      <c r="X29" s="90"/>
      <c r="Y29" s="84"/>
      <c r="Z29" s="90"/>
      <c r="AA29" s="84"/>
      <c r="AB29" s="90"/>
      <c r="AC29" s="84"/>
      <c r="AD29" s="90"/>
      <c r="AE29" s="84"/>
      <c r="AF29" s="90"/>
      <c r="AG29" s="84"/>
      <c r="AH29" s="283"/>
      <c r="AI29" s="90"/>
      <c r="AJ29" s="83"/>
      <c r="AK29" s="83"/>
      <c r="AL29" s="83"/>
      <c r="AM29" s="83"/>
      <c r="AN29" s="83"/>
      <c r="AO29" s="83"/>
      <c r="AP29" s="84"/>
      <c r="AQ29" s="124"/>
      <c r="AR29" s="83"/>
      <c r="AS29" s="83"/>
      <c r="AT29" s="119"/>
      <c r="AU29" s="88"/>
      <c r="AV29" s="89"/>
      <c r="AW29" s="89"/>
      <c r="AX29" s="89"/>
      <c r="AY29" s="89"/>
      <c r="AZ29" s="89"/>
      <c r="BA29" s="89"/>
      <c r="BB29" s="89"/>
      <c r="BC29" s="89"/>
      <c r="BD29" s="92"/>
      <c r="BE29" s="129" t="s">
        <v>69</v>
      </c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23" t="s">
        <v>57</v>
      </c>
      <c r="BS29" s="123"/>
      <c r="BT29" s="72">
        <f>DF29</f>
        <v>0</v>
      </c>
      <c r="BU29" s="72"/>
      <c r="BV29" s="72"/>
      <c r="BW29" s="72"/>
      <c r="BX29" s="72"/>
      <c r="BY29" s="72"/>
      <c r="BZ29" s="118"/>
      <c r="CB29" s="5"/>
      <c r="CH29" s="84" t="s">
        <v>79</v>
      </c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0"/>
      <c r="CW29" s="80"/>
      <c r="CX29" s="81"/>
      <c r="CY29" s="81"/>
      <c r="CZ29" s="81"/>
      <c r="DA29" s="82"/>
      <c r="DB29" s="80"/>
      <c r="DC29" s="81"/>
      <c r="DD29" s="81"/>
      <c r="DE29" s="82"/>
      <c r="DF29" s="78">
        <f>DF25+DF26</f>
        <v>0</v>
      </c>
      <c r="DG29" s="78"/>
      <c r="DH29" s="78"/>
      <c r="DI29" s="78"/>
      <c r="DJ29" s="78"/>
      <c r="DK29" s="78"/>
    </row>
    <row r="30" spans="2:115" ht="16.5" customHeight="1" x14ac:dyDescent="0.15">
      <c r="B30" s="6"/>
      <c r="D30" s="170"/>
      <c r="E30" s="171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5"/>
      <c r="W30" s="9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119"/>
      <c r="AI30" s="90"/>
      <c r="AJ30" s="83"/>
      <c r="AK30" s="83"/>
      <c r="AL30" s="83"/>
      <c r="AM30" s="83"/>
      <c r="AN30" s="83"/>
      <c r="AO30" s="83"/>
      <c r="AP30" s="84"/>
      <c r="AQ30" s="124"/>
      <c r="AR30" s="83"/>
      <c r="AS30" s="83"/>
      <c r="AT30" s="119"/>
      <c r="AU30" s="88"/>
      <c r="AV30" s="89"/>
      <c r="AW30" s="89"/>
      <c r="AX30" s="89"/>
      <c r="AY30" s="89"/>
      <c r="AZ30" s="89"/>
      <c r="BA30" s="89"/>
      <c r="BB30" s="89"/>
      <c r="BC30" s="89"/>
      <c r="BD30" s="92"/>
      <c r="BE30" s="124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119"/>
      <c r="CB30" s="5"/>
      <c r="CH30" s="84" t="s">
        <v>80</v>
      </c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0"/>
      <c r="CW30" s="80"/>
      <c r="CX30" s="81"/>
      <c r="CY30" s="81"/>
      <c r="CZ30" s="81"/>
      <c r="DA30" s="82"/>
      <c r="DB30" s="80"/>
      <c r="DC30" s="81"/>
      <c r="DD30" s="81"/>
      <c r="DE30" s="82"/>
      <c r="DF30" s="78">
        <f>SUM(DF20:DK28)</f>
        <v>0</v>
      </c>
      <c r="DG30" s="78"/>
      <c r="DH30" s="78"/>
      <c r="DI30" s="78"/>
      <c r="DJ30" s="78"/>
      <c r="DK30" s="78"/>
    </row>
    <row r="31" spans="2:115" ht="16.5" customHeight="1" x14ac:dyDescent="0.15">
      <c r="B31" s="6"/>
      <c r="D31" s="170"/>
      <c r="E31" s="171"/>
      <c r="F31" s="138"/>
      <c r="G31" s="91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5"/>
      <c r="W31" s="9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119"/>
      <c r="AI31" s="90"/>
      <c r="AJ31" s="83"/>
      <c r="AK31" s="83"/>
      <c r="AL31" s="83"/>
      <c r="AM31" s="83"/>
      <c r="AN31" s="83"/>
      <c r="AO31" s="83"/>
      <c r="AP31" s="84"/>
      <c r="AQ31" s="124"/>
      <c r="AR31" s="83"/>
      <c r="AS31" s="83"/>
      <c r="AT31" s="119"/>
      <c r="AU31" s="88"/>
      <c r="AV31" s="89"/>
      <c r="AW31" s="89"/>
      <c r="AX31" s="89"/>
      <c r="AY31" s="89"/>
      <c r="AZ31" s="89"/>
      <c r="BA31" s="89"/>
      <c r="BB31" s="89"/>
      <c r="BC31" s="89"/>
      <c r="BD31" s="92"/>
      <c r="BE31" s="129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23"/>
      <c r="BS31" s="123"/>
      <c r="BT31" s="72"/>
      <c r="BU31" s="72"/>
      <c r="BV31" s="72"/>
      <c r="BW31" s="72"/>
      <c r="BX31" s="72"/>
      <c r="BY31" s="72"/>
      <c r="BZ31" s="118"/>
      <c r="CB31" s="5"/>
      <c r="CH31" s="635"/>
      <c r="CI31" s="635"/>
      <c r="CJ31" s="635"/>
      <c r="CK31" s="635"/>
      <c r="CL31" s="635"/>
      <c r="CM31" s="635"/>
      <c r="CN31" s="635"/>
      <c r="CO31" s="635"/>
      <c r="CP31" s="635"/>
      <c r="CQ31" s="635"/>
      <c r="CR31" s="635"/>
      <c r="CS31" s="635"/>
      <c r="CT31" s="635"/>
      <c r="CU31" s="635"/>
      <c r="CV31" s="635"/>
      <c r="CW31" s="629"/>
      <c r="CX31" s="629"/>
      <c r="CY31" s="629"/>
      <c r="CZ31" s="629"/>
      <c r="DA31" s="629"/>
      <c r="DB31" s="629"/>
      <c r="DC31" s="629"/>
      <c r="DD31" s="629"/>
      <c r="DE31" s="629"/>
      <c r="DF31" s="630"/>
      <c r="DG31" s="630"/>
      <c r="DH31" s="630"/>
      <c r="DI31" s="630"/>
      <c r="DJ31" s="630"/>
      <c r="DK31" s="630"/>
    </row>
    <row r="32" spans="2:115" ht="16.5" customHeight="1" x14ac:dyDescent="0.15">
      <c r="B32" s="6"/>
      <c r="D32" s="170"/>
      <c r="E32" s="171"/>
      <c r="F32" s="138"/>
      <c r="G32" s="91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5"/>
      <c r="W32" s="138"/>
      <c r="X32" s="90"/>
      <c r="Y32" s="84"/>
      <c r="Z32" s="90"/>
      <c r="AA32" s="84"/>
      <c r="AB32" s="90"/>
      <c r="AC32" s="84"/>
      <c r="AD32" s="90"/>
      <c r="AE32" s="84"/>
      <c r="AF32" s="90"/>
      <c r="AG32" s="84"/>
      <c r="AH32" s="283"/>
      <c r="AI32" s="90"/>
      <c r="AJ32" s="83"/>
      <c r="AK32" s="83"/>
      <c r="AL32" s="83"/>
      <c r="AM32" s="83"/>
      <c r="AN32" s="83"/>
      <c r="AO32" s="83"/>
      <c r="AP32" s="84"/>
      <c r="AQ32" s="124"/>
      <c r="AR32" s="83"/>
      <c r="AS32" s="83"/>
      <c r="AT32" s="119"/>
      <c r="AU32" s="88"/>
      <c r="AV32" s="89"/>
      <c r="AW32" s="89"/>
      <c r="AX32" s="89"/>
      <c r="AY32" s="89"/>
      <c r="AZ32" s="89"/>
      <c r="BA32" s="89"/>
      <c r="BB32" s="89"/>
      <c r="BC32" s="89"/>
      <c r="BD32" s="92"/>
      <c r="BE32" s="121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3"/>
      <c r="BS32" s="123"/>
      <c r="BT32" s="72"/>
      <c r="BU32" s="72"/>
      <c r="BV32" s="72"/>
      <c r="BW32" s="72"/>
      <c r="BX32" s="72"/>
      <c r="BY32" s="72"/>
      <c r="BZ32" s="118"/>
      <c r="CB32" s="5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631"/>
      <c r="CX32" s="631"/>
      <c r="CY32" s="631"/>
      <c r="CZ32" s="631"/>
      <c r="DA32" s="631"/>
      <c r="DB32" s="631"/>
      <c r="DC32" s="631"/>
      <c r="DD32" s="631"/>
      <c r="DE32" s="631"/>
      <c r="DF32" s="632"/>
      <c r="DG32" s="632"/>
      <c r="DH32" s="632"/>
      <c r="DI32" s="632"/>
      <c r="DJ32" s="632"/>
      <c r="DK32" s="632"/>
    </row>
    <row r="33" spans="2:115" ht="16.5" customHeight="1" x14ac:dyDescent="0.15">
      <c r="B33" s="6"/>
      <c r="D33" s="170"/>
      <c r="E33" s="171"/>
      <c r="F33" s="138"/>
      <c r="G33" s="91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5"/>
      <c r="W33" s="9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119"/>
      <c r="AI33" s="90"/>
      <c r="AJ33" s="83"/>
      <c r="AK33" s="83"/>
      <c r="AL33" s="83"/>
      <c r="AM33" s="83"/>
      <c r="AN33" s="83"/>
      <c r="AO33" s="83"/>
      <c r="AP33" s="84"/>
      <c r="AQ33" s="124"/>
      <c r="AR33" s="83"/>
      <c r="AS33" s="83"/>
      <c r="AT33" s="119"/>
      <c r="AU33" s="88"/>
      <c r="AV33" s="89"/>
      <c r="AW33" s="89"/>
      <c r="AX33" s="89"/>
      <c r="AY33" s="89"/>
      <c r="AZ33" s="89"/>
      <c r="BA33" s="89"/>
      <c r="BB33" s="89"/>
      <c r="BC33" s="89"/>
      <c r="BD33" s="92"/>
      <c r="BE33" s="124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119"/>
      <c r="CB33" s="5"/>
      <c r="CH33" s="636"/>
      <c r="CI33" s="636"/>
      <c r="CJ33" s="636"/>
      <c r="CK33" s="636"/>
      <c r="CL33" s="636"/>
      <c r="CM33" s="636"/>
      <c r="CN33" s="636"/>
      <c r="CO33" s="636"/>
      <c r="CP33" s="636"/>
      <c r="CQ33" s="636"/>
      <c r="CR33" s="636"/>
      <c r="CS33" s="636"/>
      <c r="CT33" s="636"/>
      <c r="CU33" s="636"/>
      <c r="CV33" s="636"/>
      <c r="CW33" s="631"/>
      <c r="CX33" s="631"/>
      <c r="CY33" s="631"/>
      <c r="CZ33" s="631"/>
      <c r="DA33" s="631"/>
      <c r="DB33" s="631"/>
      <c r="DC33" s="631"/>
      <c r="DD33" s="631"/>
      <c r="DE33" s="631"/>
      <c r="DF33" s="632"/>
      <c r="DG33" s="632"/>
      <c r="DH33" s="632"/>
      <c r="DI33" s="632"/>
      <c r="DJ33" s="632"/>
      <c r="DK33" s="632"/>
    </row>
    <row r="34" spans="2:115" ht="16.5" customHeight="1" x14ac:dyDescent="0.15">
      <c r="B34" s="6"/>
      <c r="D34" s="170"/>
      <c r="E34" s="171"/>
      <c r="F34" s="138"/>
      <c r="G34" s="91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5"/>
      <c r="W34" s="9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119"/>
      <c r="AI34" s="90"/>
      <c r="AJ34" s="83"/>
      <c r="AK34" s="83"/>
      <c r="AL34" s="83"/>
      <c r="AM34" s="83"/>
      <c r="AN34" s="83"/>
      <c r="AO34" s="83"/>
      <c r="AP34" s="84"/>
      <c r="AQ34" s="124"/>
      <c r="AR34" s="83"/>
      <c r="AS34" s="83"/>
      <c r="AT34" s="119"/>
      <c r="AU34" s="88"/>
      <c r="AV34" s="89"/>
      <c r="AW34" s="89"/>
      <c r="AX34" s="89"/>
      <c r="AY34" s="89"/>
      <c r="AZ34" s="89"/>
      <c r="BA34" s="89"/>
      <c r="BB34" s="89"/>
      <c r="BC34" s="89"/>
      <c r="BD34" s="92"/>
      <c r="BE34" s="129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23"/>
      <c r="BS34" s="123"/>
      <c r="BT34" s="72"/>
      <c r="BU34" s="72"/>
      <c r="BV34" s="72"/>
      <c r="BW34" s="72"/>
      <c r="BX34" s="72"/>
      <c r="BY34" s="72"/>
      <c r="BZ34" s="118"/>
      <c r="CB34" s="5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631"/>
      <c r="CX34" s="631"/>
      <c r="CY34" s="631"/>
      <c r="CZ34" s="631"/>
      <c r="DA34" s="631"/>
      <c r="DB34" s="631"/>
      <c r="DC34" s="631"/>
      <c r="DD34" s="631"/>
      <c r="DE34" s="631"/>
      <c r="DF34" s="632"/>
      <c r="DG34" s="632"/>
      <c r="DH34" s="632"/>
      <c r="DI34" s="632"/>
      <c r="DJ34" s="632"/>
      <c r="DK34" s="632"/>
    </row>
    <row r="35" spans="2:115" ht="16.5" customHeight="1" x14ac:dyDescent="0.15">
      <c r="B35" s="6"/>
      <c r="D35" s="170"/>
      <c r="E35" s="171"/>
      <c r="F35" s="282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209"/>
      <c r="W35" s="9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119"/>
      <c r="AI35" s="90"/>
      <c r="AJ35" s="83"/>
      <c r="AK35" s="83"/>
      <c r="AL35" s="83"/>
      <c r="AM35" s="83"/>
      <c r="AN35" s="83"/>
      <c r="AO35" s="83"/>
      <c r="AP35" s="84"/>
      <c r="AQ35" s="124"/>
      <c r="AR35" s="83"/>
      <c r="AS35" s="83"/>
      <c r="AT35" s="119"/>
      <c r="AU35" s="124"/>
      <c r="AV35" s="83"/>
      <c r="AW35" s="83"/>
      <c r="AX35" s="83"/>
      <c r="AY35" s="83"/>
      <c r="AZ35" s="83"/>
      <c r="BA35" s="83"/>
      <c r="BB35" s="83"/>
      <c r="BC35" s="83"/>
      <c r="BD35" s="84"/>
      <c r="BE35" s="129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23"/>
      <c r="BS35" s="123"/>
      <c r="BT35" s="72"/>
      <c r="BU35" s="72"/>
      <c r="BV35" s="72"/>
      <c r="BW35" s="72"/>
      <c r="BX35" s="72"/>
      <c r="BY35" s="72"/>
      <c r="BZ35" s="118"/>
      <c r="CB35" s="5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631"/>
      <c r="CX35" s="631"/>
      <c r="CY35" s="631"/>
      <c r="CZ35" s="631"/>
      <c r="DA35" s="631"/>
      <c r="DB35" s="631"/>
      <c r="DC35" s="631"/>
      <c r="DD35" s="631"/>
      <c r="DE35" s="631"/>
      <c r="DF35" s="632"/>
      <c r="DG35" s="632"/>
      <c r="DH35" s="632"/>
      <c r="DI35" s="632"/>
      <c r="DJ35" s="632"/>
      <c r="DK35" s="632"/>
    </row>
    <row r="36" spans="2:115" ht="16.5" customHeight="1" x14ac:dyDescent="0.15">
      <c r="B36" s="6"/>
      <c r="D36" s="170"/>
      <c r="E36" s="171"/>
      <c r="F36" s="278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6"/>
      <c r="W36" s="9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119"/>
      <c r="AI36" s="90"/>
      <c r="AJ36" s="83"/>
      <c r="AK36" s="83"/>
      <c r="AL36" s="83"/>
      <c r="AM36" s="83"/>
      <c r="AN36" s="83"/>
      <c r="AO36" s="83"/>
      <c r="AP36" s="84"/>
      <c r="AQ36" s="124"/>
      <c r="AR36" s="83"/>
      <c r="AS36" s="83"/>
      <c r="AT36" s="119"/>
      <c r="AU36" s="124"/>
      <c r="AV36" s="83"/>
      <c r="AW36" s="83"/>
      <c r="AX36" s="83"/>
      <c r="AY36" s="83"/>
      <c r="AZ36" s="83"/>
      <c r="BA36" s="83"/>
      <c r="BB36" s="83"/>
      <c r="BC36" s="83"/>
      <c r="BD36" s="84"/>
      <c r="BE36" s="124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119"/>
      <c r="CB36" s="5"/>
    </row>
    <row r="37" spans="2:115" ht="16.5" customHeight="1" thickBot="1" x14ac:dyDescent="0.2">
      <c r="B37" s="6"/>
      <c r="D37" s="285"/>
      <c r="E37" s="286"/>
      <c r="F37" s="279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1"/>
      <c r="W37" s="22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23"/>
      <c r="AI37" s="224"/>
      <c r="AJ37" s="219"/>
      <c r="AK37" s="219"/>
      <c r="AL37" s="219"/>
      <c r="AM37" s="219"/>
      <c r="AN37" s="219"/>
      <c r="AO37" s="219"/>
      <c r="AP37" s="229"/>
      <c r="AQ37" s="225"/>
      <c r="AR37" s="219"/>
      <c r="AS37" s="219"/>
      <c r="AT37" s="223"/>
      <c r="AU37" s="225"/>
      <c r="AV37" s="219"/>
      <c r="AW37" s="219"/>
      <c r="AX37" s="219"/>
      <c r="AY37" s="219"/>
      <c r="AZ37" s="219"/>
      <c r="BA37" s="219"/>
      <c r="BB37" s="219"/>
      <c r="BC37" s="219"/>
      <c r="BD37" s="229"/>
      <c r="BE37" s="225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19"/>
      <c r="BR37" s="219"/>
      <c r="BS37" s="219"/>
      <c r="BT37" s="219"/>
      <c r="BU37" s="219"/>
      <c r="BV37" s="219"/>
      <c r="BW37" s="219"/>
      <c r="BX37" s="219"/>
      <c r="BY37" s="219"/>
      <c r="BZ37" s="223"/>
      <c r="CB37" s="5"/>
    </row>
    <row r="38" spans="2:115" ht="9" customHeight="1" thickBot="1" x14ac:dyDescent="0.2">
      <c r="B38" s="6"/>
      <c r="CB38" s="5"/>
    </row>
    <row r="39" spans="2:115" ht="16.5" customHeight="1" x14ac:dyDescent="0.15">
      <c r="B39" s="6"/>
      <c r="D39" s="168" t="s">
        <v>25</v>
      </c>
      <c r="E39" s="169"/>
      <c r="F39" s="268" t="s">
        <v>26</v>
      </c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70"/>
      <c r="S39" s="248">
        <v>2</v>
      </c>
      <c r="T39" s="236"/>
      <c r="U39" s="236">
        <v>2</v>
      </c>
      <c r="V39" s="236"/>
      <c r="W39" s="236" t="s">
        <v>49</v>
      </c>
      <c r="X39" s="236"/>
      <c r="Y39" s="236"/>
      <c r="Z39" s="236"/>
      <c r="AA39" s="236"/>
      <c r="AB39" s="236"/>
      <c r="AC39" s="236"/>
      <c r="AD39" s="247"/>
      <c r="AE39" s="238" t="s">
        <v>51</v>
      </c>
      <c r="AF39" s="236"/>
      <c r="AG39" s="139" t="s">
        <v>53</v>
      </c>
      <c r="AH39" s="140"/>
      <c r="AI39" s="140"/>
      <c r="AJ39" s="140"/>
      <c r="AK39" s="140"/>
      <c r="AL39" s="140"/>
      <c r="AM39" s="140"/>
      <c r="AN39" s="140"/>
      <c r="AO39" s="140"/>
      <c r="AP39" s="141"/>
      <c r="AQ39" s="248"/>
      <c r="AR39" s="236"/>
      <c r="AS39" s="271"/>
      <c r="AT39" s="272"/>
      <c r="AU39" s="272"/>
      <c r="AV39" s="272"/>
      <c r="AW39" s="272"/>
      <c r="AX39" s="272"/>
      <c r="AY39" s="272"/>
      <c r="AZ39" s="272"/>
      <c r="BA39" s="272"/>
      <c r="BB39" s="273"/>
      <c r="BC39" s="238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139"/>
      <c r="BO39" s="254" t="s">
        <v>27</v>
      </c>
      <c r="BP39" s="181"/>
      <c r="BQ39" s="181"/>
      <c r="BR39" s="181"/>
      <c r="BS39" s="181"/>
      <c r="BT39" s="181"/>
      <c r="BU39" s="181"/>
      <c r="BV39" s="181"/>
      <c r="BW39" s="181"/>
      <c r="BX39" s="181"/>
      <c r="BY39" s="181"/>
      <c r="BZ39" s="255"/>
      <c r="CB39" s="5"/>
    </row>
    <row r="40" spans="2:115" ht="16.5" customHeight="1" x14ac:dyDescent="0.15">
      <c r="B40" s="6"/>
      <c r="D40" s="170"/>
      <c r="E40" s="171"/>
      <c r="F40" s="258" t="s">
        <v>39</v>
      </c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0"/>
      <c r="S40" s="261">
        <f>AQ25</f>
        <v>0</v>
      </c>
      <c r="T40" s="262"/>
      <c r="U40" s="262">
        <f>AS25</f>
        <v>0</v>
      </c>
      <c r="V40" s="262"/>
      <c r="W40" s="263" t="s">
        <v>4</v>
      </c>
      <c r="X40" s="263"/>
      <c r="Y40" s="263"/>
      <c r="Z40" s="263"/>
      <c r="AA40" s="263"/>
      <c r="AB40" s="263"/>
      <c r="AC40" s="263"/>
      <c r="AD40" s="264"/>
      <c r="AE40" s="265">
        <f>AQ25</f>
        <v>0</v>
      </c>
      <c r="AF40" s="262"/>
      <c r="AG40" s="262">
        <f>AS25</f>
        <v>0</v>
      </c>
      <c r="AH40" s="262"/>
      <c r="AI40" s="263" t="s">
        <v>4</v>
      </c>
      <c r="AJ40" s="263"/>
      <c r="AK40" s="263"/>
      <c r="AL40" s="263"/>
      <c r="AM40" s="263"/>
      <c r="AN40" s="263"/>
      <c r="AO40" s="263"/>
      <c r="AP40" s="266"/>
      <c r="AQ40" s="124"/>
      <c r="AR40" s="83"/>
      <c r="AS40" s="83"/>
      <c r="AT40" s="83"/>
      <c r="AU40" s="267"/>
      <c r="AV40" s="267"/>
      <c r="AW40" s="267"/>
      <c r="AX40" s="267"/>
      <c r="AY40" s="267"/>
      <c r="AZ40" s="267"/>
      <c r="BA40" s="267"/>
      <c r="BB40" s="277"/>
      <c r="BC40" s="90"/>
      <c r="BD40" s="83"/>
      <c r="BE40" s="83"/>
      <c r="BF40" s="83"/>
      <c r="BG40" s="267"/>
      <c r="BH40" s="267"/>
      <c r="BI40" s="267"/>
      <c r="BJ40" s="267"/>
      <c r="BK40" s="267"/>
      <c r="BL40" s="267"/>
      <c r="BM40" s="267"/>
      <c r="BN40" s="71"/>
      <c r="BO40" s="256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257"/>
      <c r="CB40" s="5"/>
      <c r="CH40" s="83" t="s">
        <v>49</v>
      </c>
      <c r="CI40" s="361"/>
      <c r="CJ40" s="361"/>
      <c r="CK40" s="361"/>
      <c r="CL40" s="361"/>
      <c r="CM40" s="361"/>
      <c r="CN40" s="361"/>
      <c r="CO40" s="365" t="s">
        <v>53</v>
      </c>
      <c r="CP40" s="366"/>
      <c r="CQ40" s="366"/>
      <c r="CR40" s="366"/>
      <c r="CS40" s="366"/>
      <c r="CT40" s="366"/>
      <c r="CU40" s="367"/>
      <c r="CV40" s="84" t="s">
        <v>27</v>
      </c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0"/>
    </row>
    <row r="41" spans="2:115" ht="16.5" customHeight="1" x14ac:dyDescent="0.15">
      <c r="B41" s="6"/>
      <c r="D41" s="170"/>
      <c r="E41" s="171"/>
      <c r="F41" s="258" t="s">
        <v>28</v>
      </c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0"/>
      <c r="S41" s="166" t="str">
        <f>IF(LEN(CH41)=6,LEFT(CH41),"")</f>
        <v/>
      </c>
      <c r="T41" s="93"/>
      <c r="U41" s="93" t="str">
        <f>IF(LEN(CH41)=6,MID(CH41,2,1),IF(LEN(CH41)=5,LEFT(CH41),""))</f>
        <v/>
      </c>
      <c r="V41" s="93"/>
      <c r="W41" s="93" t="str">
        <f>IF(LEN(CH41)=6,MID(CH41,3,1),IF(LEN(CH41)=5,MID(CH41,2,1),IF(LEN(CH41)=4,LEFT(CH41),"")))</f>
        <v/>
      </c>
      <c r="X41" s="93"/>
      <c r="Y41" s="93" t="str">
        <f>IF(LEN(CH41)=6,MID(CH41,4,1),IF(LEN(CH41)=5,MID(CH41,3,1),IF(LEN(CH41)=4,MID(CH41,2,1),IF(LEN(CH41)=3,LEFT(CH41),""))))</f>
        <v/>
      </c>
      <c r="Z41" s="93"/>
      <c r="AA41" s="93" t="str">
        <f>IF(LEN(CH41)=6,MID(CH41,5,1),IF(LEN(CH41)=5,MID(CH41,4,1),IF(LEN(CH41)=4,MID(CH41,3,1),IF(LEN(CH41)=3,MID(CH41,2,1),IF(LEN(CH41)=2,LEFT(CH41),"")))))</f>
        <v/>
      </c>
      <c r="AB41" s="93"/>
      <c r="AC41" s="93" t="str">
        <f>RIGHT(CH41)</f>
        <v>0</v>
      </c>
      <c r="AD41" s="94"/>
      <c r="AE41" s="166" t="str">
        <f>IF(LEN(CO41)=6,LEFT(CO41),"")</f>
        <v/>
      </c>
      <c r="AF41" s="93"/>
      <c r="AG41" s="93" t="str">
        <f>IF(LEN(CO41)=6,MID(CO41,2,1),IF(LEN(CO41)=5,LEFT(CO41),""))</f>
        <v/>
      </c>
      <c r="AH41" s="93"/>
      <c r="AI41" s="93" t="str">
        <f>IF(LEN(CO41)=6,MID(CO41,3,1),IF(LEN(CO41)=5,MID(CO41,2,1),IF(LEN(CO41)=4,LEFT(CO41),"")))</f>
        <v/>
      </c>
      <c r="AJ41" s="93"/>
      <c r="AK41" s="93" t="str">
        <f>IF(LEN(CO41)=6,MID(CO41,4,1),IF(LEN(CO41)=5,MID(CO41,3,1),IF(LEN(CO41)=4,MID(CO41,2,1),IF(LEN(CO41)=3,LEFT(CO41),""))))</f>
        <v/>
      </c>
      <c r="AL41" s="93"/>
      <c r="AM41" s="93" t="str">
        <f>IF(LEN(CO41)=6,MID(CO41,5,1),IF(LEN(CO41)=5,MID(CO41,4,1),IF(LEN(CO41)=4,MID(CO41,3,1),IF(LEN(CO41)=3,MID(CO41,2,1),IF(LEN(CO41)=2,LEFT(CO41),"")))))</f>
        <v/>
      </c>
      <c r="AN41" s="93"/>
      <c r="AO41" s="93" t="str">
        <f>RIGHT(CO41)</f>
        <v>0</v>
      </c>
      <c r="AP41" s="94"/>
      <c r="AQ41" s="124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119"/>
      <c r="BC41" s="90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4"/>
      <c r="BO41" s="166" t="str">
        <f>IF(LEN(CV41)=6,LEFT(CV41),"")</f>
        <v/>
      </c>
      <c r="BP41" s="93"/>
      <c r="BQ41" s="93" t="str">
        <f>IF(LEN(CV41)=6,MID(CV41,2,1),IF(LEN(CV41)=5,LEFT(CV41),""))</f>
        <v/>
      </c>
      <c r="BR41" s="93"/>
      <c r="BS41" s="93" t="str">
        <f>IF(LEN(CV41)=6,MID(CV41,3,1),IF(LEN(CV41)=5,MID(CV41,2,1),IF(LEN(CV41)=4,LEFT(CV41),"")))</f>
        <v/>
      </c>
      <c r="BT41" s="93"/>
      <c r="BU41" s="93" t="str">
        <f>IF(LEN(CV41)=6,MID(CV41,4,1),IF(LEN(CV41)=5,MID(CV41,3,1),IF(LEN(CV41)=4,MID(CV41,2,1),IF(LEN(CV41)=3,LEFT(CV41),""))))</f>
        <v/>
      </c>
      <c r="BV41" s="93"/>
      <c r="BW41" s="93" t="str">
        <f>IF(LEN(CV41)=6,MID(CV41,5,1),IF(LEN(CV41)=5,MID(CV41,4,1),IF(LEN(CV41)=4,MID(CV41,3,1),IF(LEN(CV41)=3,MID(CV41,2,1),IF(LEN(CV41)=2,LEFT(CV41),"")))))</f>
        <v/>
      </c>
      <c r="BX41" s="93"/>
      <c r="BY41" s="93" t="str">
        <f>RIGHT(CV41)</f>
        <v>0</v>
      </c>
      <c r="BZ41" s="94"/>
      <c r="CB41" s="5"/>
      <c r="CH41" s="83">
        <f>DF29</f>
        <v>0</v>
      </c>
      <c r="CI41" s="361"/>
      <c r="CJ41" s="361"/>
      <c r="CK41" s="361"/>
      <c r="CL41" s="361"/>
      <c r="CM41" s="361"/>
      <c r="CN41" s="361"/>
      <c r="CO41" s="83">
        <f>DF30-DF29</f>
        <v>0</v>
      </c>
      <c r="CP41" s="83"/>
      <c r="CQ41" s="83"/>
      <c r="CR41" s="83"/>
      <c r="CS41" s="83"/>
      <c r="CT41" s="83"/>
      <c r="CU41" s="83"/>
      <c r="CV41" s="84">
        <f>SUM(CH41:CU41)</f>
        <v>0</v>
      </c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0"/>
    </row>
    <row r="42" spans="2:115" ht="16.5" customHeight="1" x14ac:dyDescent="0.15">
      <c r="B42" s="6"/>
      <c r="D42" s="170"/>
      <c r="E42" s="171"/>
      <c r="F42" s="258" t="s">
        <v>6</v>
      </c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0"/>
      <c r="S42" s="85">
        <v>1</v>
      </c>
      <c r="T42" s="86"/>
      <c r="U42" s="86">
        <v>0</v>
      </c>
      <c r="V42" s="86"/>
      <c r="W42" s="86">
        <v>3</v>
      </c>
      <c r="X42" s="86"/>
      <c r="Y42" s="86">
        <v>7</v>
      </c>
      <c r="Z42" s="86"/>
      <c r="AA42" s="251" t="s">
        <v>35</v>
      </c>
      <c r="AB42" s="251"/>
      <c r="AC42" s="251"/>
      <c r="AD42" s="253"/>
      <c r="AE42" s="124">
        <f>S42</f>
        <v>1</v>
      </c>
      <c r="AF42" s="83"/>
      <c r="AG42" s="83">
        <f>U42</f>
        <v>0</v>
      </c>
      <c r="AH42" s="83"/>
      <c r="AI42" s="83">
        <f>W42</f>
        <v>3</v>
      </c>
      <c r="AJ42" s="83"/>
      <c r="AK42" s="83">
        <f>Y42</f>
        <v>7</v>
      </c>
      <c r="AL42" s="83"/>
      <c r="AM42" s="251" t="s">
        <v>35</v>
      </c>
      <c r="AN42" s="251"/>
      <c r="AO42" s="251"/>
      <c r="AP42" s="253"/>
      <c r="AQ42" s="124"/>
      <c r="AR42" s="83"/>
      <c r="AS42" s="83"/>
      <c r="AT42" s="83"/>
      <c r="AU42" s="83"/>
      <c r="AV42" s="83"/>
      <c r="AW42" s="83"/>
      <c r="AX42" s="83"/>
      <c r="AY42" s="251"/>
      <c r="AZ42" s="251"/>
      <c r="BA42" s="251"/>
      <c r="BB42" s="253"/>
      <c r="BC42" s="90"/>
      <c r="BD42" s="83"/>
      <c r="BE42" s="83"/>
      <c r="BF42" s="83"/>
      <c r="BG42" s="83"/>
      <c r="BH42" s="83"/>
      <c r="BI42" s="83"/>
      <c r="BJ42" s="83"/>
      <c r="BK42" s="251"/>
      <c r="BL42" s="251"/>
      <c r="BM42" s="251"/>
      <c r="BN42" s="252"/>
      <c r="BO42" s="103"/>
      <c r="BP42" s="249"/>
      <c r="BQ42" s="102"/>
      <c r="BR42" s="102"/>
      <c r="BS42" s="102"/>
      <c r="BT42" s="102"/>
      <c r="BU42" s="249"/>
      <c r="BV42" s="104"/>
      <c r="BW42" s="249"/>
      <c r="BX42" s="104"/>
      <c r="BY42" s="249"/>
      <c r="BZ42" s="250"/>
      <c r="CB42" s="5"/>
      <c r="CH42" s="84">
        <f>IF(S42="","",CONCATENATE(S42,U42,W42,Y42)/100)</f>
        <v>10.37</v>
      </c>
      <c r="CI42" s="91"/>
      <c r="CJ42" s="91"/>
      <c r="CK42" s="91"/>
      <c r="CL42" s="91"/>
      <c r="CM42" s="91"/>
      <c r="CN42" s="90"/>
      <c r="CO42" s="83">
        <f>CH42</f>
        <v>10.37</v>
      </c>
      <c r="CP42" s="83"/>
      <c r="CQ42" s="83"/>
      <c r="CR42" s="83"/>
      <c r="CS42" s="83"/>
      <c r="CT42" s="83"/>
      <c r="CU42" s="83"/>
      <c r="CV42" s="249"/>
      <c r="CW42" s="368"/>
      <c r="CX42" s="368"/>
      <c r="CY42" s="368"/>
      <c r="CZ42" s="368"/>
      <c r="DA42" s="368"/>
      <c r="DB42" s="368"/>
      <c r="DC42" s="368"/>
      <c r="DD42" s="368"/>
      <c r="DE42" s="368"/>
      <c r="DF42" s="368"/>
      <c r="DG42" s="368"/>
      <c r="DH42" s="368"/>
      <c r="DI42" s="368"/>
      <c r="DJ42" s="368"/>
      <c r="DK42" s="104"/>
    </row>
    <row r="43" spans="2:115" s="14" customFormat="1" ht="16.5" customHeight="1" thickBot="1" x14ac:dyDescent="0.2">
      <c r="B43" s="13"/>
      <c r="D43" s="170"/>
      <c r="E43" s="171"/>
      <c r="F43" s="274" t="s">
        <v>29</v>
      </c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6"/>
      <c r="S43" s="210" t="str">
        <f>IF(LEN(CH43)=6,LEFT(CH43),"")</f>
        <v/>
      </c>
      <c r="T43" s="198"/>
      <c r="U43" s="198" t="str">
        <f t="shared" ref="U43:U53" si="0">IF(LEN(CH43)=6,MID(CH43,2,1),IF(LEN(CH43)=5,LEFT(CH43),""))</f>
        <v/>
      </c>
      <c r="V43" s="198"/>
      <c r="W43" s="198" t="str">
        <f t="shared" ref="W43:W53" si="1">IF(LEN(CH43)=6,MID(CH43,3,1),IF(LEN(CH43)=5,MID(CH43,2,1),IF(LEN(CH43)=4,LEFT(CH43),"")))</f>
        <v/>
      </c>
      <c r="X43" s="198"/>
      <c r="Y43" s="198" t="str">
        <f t="shared" ref="Y43:Y53" si="2">IF(LEN(CH43)=6,MID(CH43,4,1),IF(LEN(CH43)=5,MID(CH43,3,1),IF(LEN(CH43)=4,MID(CH43,2,1),IF(LEN(CH43)=3,LEFT(CH43),""))))</f>
        <v/>
      </c>
      <c r="Z43" s="198"/>
      <c r="AA43" s="198" t="str">
        <f t="shared" ref="AA43:AA53" si="3">IF(LEN(CH43)=6,MID(CH43,5,1),IF(LEN(CH43)=5,MID(CH43,4,1),IF(LEN(CH43)=4,MID(CH43,3,1),IF(LEN(CH43)=3,MID(CH43,2,1),IF(LEN(CH43)=2,LEFT(CH43),"")))))</f>
        <v/>
      </c>
      <c r="AB43" s="198"/>
      <c r="AC43" s="198" t="str">
        <f t="shared" ref="AC43:AC53" si="4">RIGHT(CH43)</f>
        <v>0</v>
      </c>
      <c r="AD43" s="211"/>
      <c r="AE43" s="146" t="str">
        <f t="shared" ref="AE43:AE53" si="5">IF(LEN(CO43)=6,LEFT(CO43),"")</f>
        <v/>
      </c>
      <c r="AF43" s="133"/>
      <c r="AG43" s="133" t="str">
        <f t="shared" ref="AG43:AG53" si="6">IF(LEN(CO43)=6,MID(CO43,2,1),IF(LEN(CO43)=5,LEFT(CO43),""))</f>
        <v/>
      </c>
      <c r="AH43" s="133"/>
      <c r="AI43" s="133" t="str">
        <f t="shared" ref="AI43:AI53" si="7">IF(LEN(CO43)=6,MID(CO43,3,1),IF(LEN(CO43)=5,MID(CO43,2,1),IF(LEN(CO43)=4,LEFT(CO43),"")))</f>
        <v/>
      </c>
      <c r="AJ43" s="133"/>
      <c r="AK43" s="133" t="str">
        <f t="shared" ref="AK43:AK53" si="8">IF(LEN(CO43)=6,MID(CO43,4,1),IF(LEN(CO43)=5,MID(CO43,3,1),IF(LEN(CO43)=4,MID(CO43,2,1),IF(LEN(CO43)=3,LEFT(CO43),""))))</f>
        <v/>
      </c>
      <c r="AL43" s="133"/>
      <c r="AM43" s="133" t="str">
        <f t="shared" ref="AM43:AM53" si="9">IF(LEN(CO43)=6,MID(CO43,5,1),IF(LEN(CO43)=5,MID(CO43,4,1),IF(LEN(CO43)=4,MID(CO43,3,1),IF(LEN(CO43)=3,MID(CO43,2,1),IF(LEN(CO43)=2,LEFT(CO43),"")))))</f>
        <v/>
      </c>
      <c r="AN43" s="133"/>
      <c r="AO43" s="133" t="str">
        <f t="shared" ref="AO43:AO53" si="10">RIGHT(CO43)</f>
        <v>0</v>
      </c>
      <c r="AP43" s="143"/>
      <c r="AQ43" s="210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211"/>
      <c r="BC43" s="244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245"/>
      <c r="BO43" s="166" t="str">
        <f>IF(LEN(CV43)=6,LEFT(CV43),"")</f>
        <v/>
      </c>
      <c r="BP43" s="93"/>
      <c r="BQ43" s="93" t="str">
        <f>IF(LEN(CV43)=6,MID(CV43,2,1),IF(LEN(CV43)=5,LEFT(CV43),""))</f>
        <v/>
      </c>
      <c r="BR43" s="93"/>
      <c r="BS43" s="93" t="str">
        <f>IF(LEN(CV43)=6,MID(CV43,3,1),IF(LEN(CV43)=5,MID(CV43,2,1),IF(LEN(CV43)=4,LEFT(CV43),"")))</f>
        <v/>
      </c>
      <c r="BT43" s="93"/>
      <c r="BU43" s="93" t="str">
        <f>IF(LEN(CV43)=6,MID(CV43,4,1),IF(LEN(CV43)=5,MID(CV43,3,1),IF(LEN(CV43)=4,MID(CV43,2,1),IF(LEN(CV43)=3,LEFT(CV43),""))))</f>
        <v/>
      </c>
      <c r="BV43" s="93"/>
      <c r="BW43" s="93" t="str">
        <f>IF(LEN(CV43)=6,MID(CV43,5,1),IF(LEN(CV43)=5,MID(CV43,4,1),IF(LEN(CV43)=4,MID(CV43,3,1),IF(LEN(CV43)=3,MID(CV43,2,1),IF(LEN(CV43)=2,LEFT(CV43),"")))))</f>
        <v/>
      </c>
      <c r="BX43" s="93"/>
      <c r="BY43" s="93" t="str">
        <f>RIGHT(CV43)</f>
        <v>0</v>
      </c>
      <c r="BZ43" s="94"/>
      <c r="CB43" s="15"/>
      <c r="CH43" s="362">
        <f>IF(CH42="","",ROUNDDOWN(CH41*CH42,0))</f>
        <v>0</v>
      </c>
      <c r="CI43" s="363"/>
      <c r="CJ43" s="363"/>
      <c r="CK43" s="363"/>
      <c r="CL43" s="363"/>
      <c r="CM43" s="363"/>
      <c r="CN43" s="364"/>
      <c r="CO43" s="93">
        <f>IF(CO42="","",ROUNDDOWN(CO41*CO42,0))</f>
        <v>0</v>
      </c>
      <c r="CP43" s="93"/>
      <c r="CQ43" s="93"/>
      <c r="CR43" s="93"/>
      <c r="CS43" s="93"/>
      <c r="CT43" s="93"/>
      <c r="CU43" s="93"/>
      <c r="CV43" s="84">
        <f>IF(CH42="","",SUM(CH43:CU43))</f>
        <v>0</v>
      </c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0"/>
    </row>
    <row r="44" spans="2:115" s="14" customFormat="1" ht="16.5" customHeight="1" x14ac:dyDescent="0.15">
      <c r="B44" s="13"/>
      <c r="D44" s="170"/>
      <c r="E44" s="171"/>
      <c r="F44" s="174" t="s">
        <v>65</v>
      </c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6"/>
      <c r="S44" s="242" t="str">
        <f t="shared" ref="S44:S53" si="11">IF(LEN(CH44)=6,LEFT(CH44),"")</f>
        <v/>
      </c>
      <c r="T44" s="243"/>
      <c r="U44" s="243" t="str">
        <f t="shared" si="0"/>
        <v/>
      </c>
      <c r="V44" s="243"/>
      <c r="W44" s="243" t="str">
        <f t="shared" si="1"/>
        <v/>
      </c>
      <c r="X44" s="243"/>
      <c r="Y44" s="243" t="str">
        <f t="shared" si="2"/>
        <v/>
      </c>
      <c r="Z44" s="243"/>
      <c r="AA44" s="243" t="str">
        <f t="shared" si="3"/>
        <v/>
      </c>
      <c r="AB44" s="243"/>
      <c r="AC44" s="243" t="str">
        <f>RIGHT(CH44)</f>
        <v>0</v>
      </c>
      <c r="AD44" s="246"/>
      <c r="AE44" s="222" t="str">
        <f>IF(LEN(CO44)=6,LEFT(CO44),"")</f>
        <v/>
      </c>
      <c r="AF44" s="220"/>
      <c r="AG44" s="220" t="str">
        <f t="shared" si="6"/>
        <v/>
      </c>
      <c r="AH44" s="220"/>
      <c r="AI44" s="220" t="str">
        <f t="shared" si="7"/>
        <v/>
      </c>
      <c r="AJ44" s="220"/>
      <c r="AK44" s="220" t="str">
        <f t="shared" si="8"/>
        <v/>
      </c>
      <c r="AL44" s="220"/>
      <c r="AM44" s="220" t="str">
        <f t="shared" si="9"/>
        <v/>
      </c>
      <c r="AN44" s="220"/>
      <c r="AO44" s="220" t="str">
        <f t="shared" si="10"/>
        <v>0</v>
      </c>
      <c r="AP44" s="221"/>
      <c r="AQ44" s="248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47"/>
      <c r="BC44" s="238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139"/>
      <c r="BO44" s="237"/>
      <c r="BP44" s="233"/>
      <c r="BQ44" s="234"/>
      <c r="BR44" s="233"/>
      <c r="BS44" s="233"/>
      <c r="BT44" s="233"/>
      <c r="BU44" s="233"/>
      <c r="BV44" s="233"/>
      <c r="BW44" s="233"/>
      <c r="BX44" s="233"/>
      <c r="BY44" s="234"/>
      <c r="BZ44" s="235"/>
      <c r="CB44" s="15"/>
      <c r="CH44" s="84">
        <f>IF(CH43="","",ROUNDDOWN(CH43*(10/100),0))</f>
        <v>0</v>
      </c>
      <c r="CI44" s="91"/>
      <c r="CJ44" s="91"/>
      <c r="CK44" s="91"/>
      <c r="CL44" s="91"/>
      <c r="CM44" s="91"/>
      <c r="CN44" s="90"/>
      <c r="CO44" s="84">
        <f>IF(CO42="","",0)</f>
        <v>0</v>
      </c>
      <c r="CP44" s="91"/>
      <c r="CQ44" s="91"/>
      <c r="CR44" s="91"/>
      <c r="CS44" s="91"/>
      <c r="CT44" s="91"/>
      <c r="CU44" s="90"/>
      <c r="CV44" s="249"/>
      <c r="CW44" s="368"/>
      <c r="CX44" s="368"/>
      <c r="CY44" s="368"/>
      <c r="CZ44" s="368"/>
      <c r="DA44" s="368"/>
      <c r="DB44" s="368"/>
      <c r="DC44" s="368"/>
      <c r="DD44" s="368"/>
      <c r="DE44" s="368"/>
      <c r="DF44" s="368"/>
      <c r="DG44" s="368"/>
      <c r="DH44" s="368"/>
      <c r="DI44" s="368"/>
      <c r="DJ44" s="368"/>
      <c r="DK44" s="104"/>
    </row>
    <row r="45" spans="2:115" s="14" customFormat="1" ht="16.5" customHeight="1" x14ac:dyDescent="0.15">
      <c r="B45" s="13"/>
      <c r="D45" s="170"/>
      <c r="E45" s="171"/>
      <c r="F45" s="177" t="s">
        <v>31</v>
      </c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9"/>
      <c r="S45" s="210" t="str">
        <f t="shared" si="11"/>
        <v/>
      </c>
      <c r="T45" s="198"/>
      <c r="U45" s="198" t="str">
        <f t="shared" si="0"/>
        <v/>
      </c>
      <c r="V45" s="198"/>
      <c r="W45" s="198" t="str">
        <f t="shared" si="1"/>
        <v/>
      </c>
      <c r="X45" s="198"/>
      <c r="Y45" s="198" t="str">
        <f t="shared" si="2"/>
        <v/>
      </c>
      <c r="Z45" s="198"/>
      <c r="AA45" s="198" t="str">
        <f t="shared" si="3"/>
        <v/>
      </c>
      <c r="AB45" s="198"/>
      <c r="AC45" s="198" t="str">
        <f t="shared" si="4"/>
        <v>0</v>
      </c>
      <c r="AD45" s="211"/>
      <c r="AE45" s="166" t="str">
        <f t="shared" si="5"/>
        <v/>
      </c>
      <c r="AF45" s="93"/>
      <c r="AG45" s="93" t="str">
        <f t="shared" si="6"/>
        <v/>
      </c>
      <c r="AH45" s="93"/>
      <c r="AI45" s="93" t="str">
        <f t="shared" si="7"/>
        <v/>
      </c>
      <c r="AJ45" s="93"/>
      <c r="AK45" s="93" t="str">
        <f t="shared" si="8"/>
        <v/>
      </c>
      <c r="AL45" s="93"/>
      <c r="AM45" s="93" t="str">
        <f t="shared" si="9"/>
        <v/>
      </c>
      <c r="AN45" s="93"/>
      <c r="AO45" s="93" t="str">
        <f t="shared" si="10"/>
        <v>0</v>
      </c>
      <c r="AP45" s="94"/>
      <c r="AQ45" s="240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239"/>
      <c r="BC45" s="180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101"/>
      <c r="BO45" s="103"/>
      <c r="BP45" s="102"/>
      <c r="BQ45" s="104"/>
      <c r="BR45" s="102"/>
      <c r="BS45" s="102"/>
      <c r="BT45" s="102"/>
      <c r="BU45" s="102"/>
      <c r="BV45" s="102"/>
      <c r="BW45" s="102"/>
      <c r="BX45" s="102"/>
      <c r="BY45" s="104"/>
      <c r="BZ45" s="241"/>
      <c r="CB45" s="15"/>
      <c r="CH45" s="84">
        <f>IF(CH42="","",ROUNDDOWN(CH43*(10/100),0))</f>
        <v>0</v>
      </c>
      <c r="CI45" s="91"/>
      <c r="CJ45" s="91"/>
      <c r="CK45" s="91"/>
      <c r="CL45" s="91"/>
      <c r="CM45" s="91"/>
      <c r="CN45" s="90"/>
      <c r="CO45" s="84">
        <f>IF(CO42="","",0)</f>
        <v>0</v>
      </c>
      <c r="CP45" s="91"/>
      <c r="CQ45" s="91"/>
      <c r="CR45" s="91"/>
      <c r="CS45" s="91"/>
      <c r="CT45" s="91"/>
      <c r="CU45" s="90"/>
      <c r="CV45" s="249"/>
      <c r="CW45" s="368"/>
      <c r="CX45" s="368"/>
      <c r="CY45" s="368"/>
      <c r="CZ45" s="368"/>
      <c r="DA45" s="368"/>
      <c r="DB45" s="368"/>
      <c r="DC45" s="368"/>
      <c r="DD45" s="368"/>
      <c r="DE45" s="368"/>
      <c r="DF45" s="368"/>
      <c r="DG45" s="368"/>
      <c r="DH45" s="368"/>
      <c r="DI45" s="368"/>
      <c r="DJ45" s="368"/>
      <c r="DK45" s="104"/>
    </row>
    <row r="46" spans="2:115" s="14" customFormat="1" ht="16.5" customHeight="1" thickBot="1" x14ac:dyDescent="0.2">
      <c r="B46" s="13"/>
      <c r="D46" s="170"/>
      <c r="E46" s="171"/>
      <c r="F46" s="230" t="s">
        <v>32</v>
      </c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2"/>
      <c r="S46" s="146" t="e">
        <f t="shared" si="11"/>
        <v>#VALUE!</v>
      </c>
      <c r="T46" s="133"/>
      <c r="U46" s="133" t="e">
        <f t="shared" si="0"/>
        <v>#VALUE!</v>
      </c>
      <c r="V46" s="133"/>
      <c r="W46" s="133" t="e">
        <f t="shared" si="1"/>
        <v>#VALUE!</v>
      </c>
      <c r="X46" s="133"/>
      <c r="Y46" s="133" t="e">
        <f t="shared" si="2"/>
        <v>#VALUE!</v>
      </c>
      <c r="Z46" s="133"/>
      <c r="AA46" s="133" t="e">
        <f t="shared" si="3"/>
        <v>#VALUE!</v>
      </c>
      <c r="AB46" s="133"/>
      <c r="AC46" s="133" t="e">
        <f t="shared" si="4"/>
        <v>#VALUE!</v>
      </c>
      <c r="AD46" s="143"/>
      <c r="AE46" s="146" t="str">
        <f t="shared" si="5"/>
        <v/>
      </c>
      <c r="AF46" s="133"/>
      <c r="AG46" s="133" t="str">
        <f t="shared" si="6"/>
        <v/>
      </c>
      <c r="AH46" s="133"/>
      <c r="AI46" s="133" t="str">
        <f t="shared" si="7"/>
        <v/>
      </c>
      <c r="AJ46" s="133"/>
      <c r="AK46" s="133" t="str">
        <f t="shared" si="8"/>
        <v/>
      </c>
      <c r="AL46" s="133"/>
      <c r="AM46" s="133" t="str">
        <f t="shared" si="9"/>
        <v/>
      </c>
      <c r="AN46" s="133"/>
      <c r="AO46" s="133" t="str">
        <f t="shared" si="10"/>
        <v>0</v>
      </c>
      <c r="AP46" s="143"/>
      <c r="AQ46" s="225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23"/>
      <c r="BC46" s="224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29"/>
      <c r="BO46" s="166" t="e">
        <f>IF(LEN(CV46)=6,LEFT(CV46),"")</f>
        <v>#VALUE!</v>
      </c>
      <c r="BP46" s="93"/>
      <c r="BQ46" s="93" t="e">
        <f>IF(LEN(CV46)=6,MID(CV46,2,1),IF(LEN(CV46)=5,LEFT(CV46),""))</f>
        <v>#VALUE!</v>
      </c>
      <c r="BR46" s="93"/>
      <c r="BS46" s="93" t="e">
        <f>IF(LEN(CV46)=6,MID(CV46,3,1),IF(LEN(CV46)=5,MID(CV46,2,1),IF(LEN(CV46)=4,LEFT(CV46),"")))</f>
        <v>#VALUE!</v>
      </c>
      <c r="BT46" s="93"/>
      <c r="BU46" s="93" t="e">
        <f>IF(LEN(CV46)=6,MID(CV46,4,1),IF(LEN(CV46)=5,MID(CV46,3,1),IF(LEN(CV46)=4,MID(CV46,2,1),IF(LEN(CV46)=3,LEFT(CV46),""))))</f>
        <v>#VALUE!</v>
      </c>
      <c r="BV46" s="93"/>
      <c r="BW46" s="93" t="e">
        <f>IF(LEN(CV46)=6,MID(CV46,5,1),IF(LEN(CV46)=5,MID(CV46,4,1),IF(LEN(CV46)=4,MID(CV46,3,1),IF(LEN(CV46)=3,MID(CV46,2,1),IF(LEN(CV46)=2,LEFT(CV46),"")))))</f>
        <v>#VALUE!</v>
      </c>
      <c r="BX46" s="93"/>
      <c r="BY46" s="93" t="e">
        <f>RIGHT(CV46)</f>
        <v>#VALUE!</v>
      </c>
      <c r="BZ46" s="94"/>
      <c r="CB46" s="15"/>
      <c r="CH46" s="84" t="e">
        <f>IF(CH42="","",IF(CH45&gt;DF17*1,DF17*1,CH45))</f>
        <v>#VALUE!</v>
      </c>
      <c r="CI46" s="91"/>
      <c r="CJ46" s="91"/>
      <c r="CK46" s="91"/>
      <c r="CL46" s="91"/>
      <c r="CM46" s="91"/>
      <c r="CN46" s="90"/>
      <c r="CO46" s="84">
        <f>IF(CO42="","",0)</f>
        <v>0</v>
      </c>
      <c r="CP46" s="91"/>
      <c r="CQ46" s="91"/>
      <c r="CR46" s="91"/>
      <c r="CS46" s="91"/>
      <c r="CT46" s="91"/>
      <c r="CU46" s="90"/>
      <c r="CV46" s="84" t="e">
        <f>IF(CH42="","",SUM(CH46:CU46))</f>
        <v>#VALUE!</v>
      </c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0"/>
    </row>
    <row r="47" spans="2:115" s="14" customFormat="1" ht="16.5" customHeight="1" x14ac:dyDescent="0.15">
      <c r="B47" s="13"/>
      <c r="D47" s="170"/>
      <c r="E47" s="171"/>
      <c r="F47" s="226" t="s">
        <v>33</v>
      </c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8"/>
      <c r="S47" s="222" t="str">
        <f t="shared" si="11"/>
        <v/>
      </c>
      <c r="T47" s="220"/>
      <c r="U47" s="220" t="str">
        <f t="shared" si="0"/>
        <v/>
      </c>
      <c r="V47" s="220"/>
      <c r="W47" s="220" t="str">
        <f t="shared" si="1"/>
        <v/>
      </c>
      <c r="X47" s="220"/>
      <c r="Y47" s="220" t="str">
        <f t="shared" si="2"/>
        <v/>
      </c>
      <c r="Z47" s="220"/>
      <c r="AA47" s="220" t="str">
        <f t="shared" si="3"/>
        <v/>
      </c>
      <c r="AB47" s="220"/>
      <c r="AC47" s="220" t="str">
        <f t="shared" si="4"/>
        <v/>
      </c>
      <c r="AD47" s="221"/>
      <c r="AE47" s="222" t="str">
        <f t="shared" si="5"/>
        <v/>
      </c>
      <c r="AF47" s="220"/>
      <c r="AG47" s="220" t="str">
        <f t="shared" si="6"/>
        <v/>
      </c>
      <c r="AH47" s="220"/>
      <c r="AI47" s="220" t="str">
        <f t="shared" si="7"/>
        <v/>
      </c>
      <c r="AJ47" s="220"/>
      <c r="AK47" s="220" t="str">
        <f t="shared" si="8"/>
        <v/>
      </c>
      <c r="AL47" s="220"/>
      <c r="AM47" s="220" t="str">
        <f t="shared" si="9"/>
        <v/>
      </c>
      <c r="AN47" s="220"/>
      <c r="AO47" s="220" t="str">
        <f t="shared" si="10"/>
        <v/>
      </c>
      <c r="AP47" s="221"/>
      <c r="AQ47" s="212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6"/>
      <c r="BC47" s="120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10"/>
      <c r="BO47" s="212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6"/>
      <c r="CB47" s="15"/>
      <c r="CH47" s="84"/>
      <c r="CI47" s="91"/>
      <c r="CJ47" s="91"/>
      <c r="CK47" s="91"/>
      <c r="CL47" s="91"/>
      <c r="CM47" s="91"/>
      <c r="CN47" s="90"/>
      <c r="CO47" s="84"/>
      <c r="CP47" s="91"/>
      <c r="CQ47" s="91"/>
      <c r="CR47" s="91"/>
      <c r="CS47" s="91"/>
      <c r="CT47" s="91"/>
      <c r="CU47" s="90"/>
      <c r="CV47" s="84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0"/>
    </row>
    <row r="48" spans="2:115" s="14" customFormat="1" ht="16.5" customHeight="1" thickBot="1" x14ac:dyDescent="0.2">
      <c r="B48" s="13"/>
      <c r="D48" s="170"/>
      <c r="E48" s="171"/>
      <c r="F48" s="213" t="s">
        <v>34</v>
      </c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5"/>
      <c r="S48" s="216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8"/>
      <c r="AE48" s="146" t="str">
        <f t="shared" si="5"/>
        <v/>
      </c>
      <c r="AF48" s="133"/>
      <c r="AG48" s="133" t="str">
        <f t="shared" si="6"/>
        <v/>
      </c>
      <c r="AH48" s="133"/>
      <c r="AI48" s="133" t="str">
        <f t="shared" si="7"/>
        <v/>
      </c>
      <c r="AJ48" s="133"/>
      <c r="AK48" s="133" t="str">
        <f t="shared" si="8"/>
        <v/>
      </c>
      <c r="AL48" s="133"/>
      <c r="AM48" s="133" t="str">
        <f t="shared" si="9"/>
        <v/>
      </c>
      <c r="AN48" s="133"/>
      <c r="AO48" s="133" t="str">
        <f t="shared" si="10"/>
        <v/>
      </c>
      <c r="AP48" s="143"/>
      <c r="AQ48" s="167"/>
      <c r="AR48" s="108"/>
      <c r="AS48" s="107"/>
      <c r="AT48" s="108"/>
      <c r="AU48" s="107"/>
      <c r="AV48" s="108"/>
      <c r="AW48" s="107"/>
      <c r="AX48" s="108"/>
      <c r="AY48" s="107"/>
      <c r="AZ48" s="108"/>
      <c r="BA48" s="107"/>
      <c r="BB48" s="128"/>
      <c r="BC48" s="167"/>
      <c r="BD48" s="108"/>
      <c r="BE48" s="107"/>
      <c r="BF48" s="108"/>
      <c r="BG48" s="107"/>
      <c r="BH48" s="108"/>
      <c r="BI48" s="107"/>
      <c r="BJ48" s="108"/>
      <c r="BK48" s="107"/>
      <c r="BL48" s="108"/>
      <c r="BM48" s="107"/>
      <c r="BN48" s="128"/>
      <c r="BO48" s="167"/>
      <c r="BP48" s="108"/>
      <c r="BQ48" s="107"/>
      <c r="BR48" s="108"/>
      <c r="BS48" s="107"/>
      <c r="BT48" s="108"/>
      <c r="BU48" s="107"/>
      <c r="BV48" s="108"/>
      <c r="BW48" s="107"/>
      <c r="BX48" s="108"/>
      <c r="BY48" s="107"/>
      <c r="BZ48" s="128"/>
      <c r="CB48" s="15"/>
      <c r="CH48" s="84" t="str">
        <f>IF(AC48="","",(CONCATENATE(S48,U48,W48,Y48,AA48,AC48))*1)</f>
        <v/>
      </c>
      <c r="CI48" s="91"/>
      <c r="CJ48" s="91"/>
      <c r="CK48" s="91"/>
      <c r="CL48" s="91"/>
      <c r="CM48" s="91"/>
      <c r="CN48" s="90"/>
      <c r="CO48" s="84"/>
      <c r="CP48" s="91"/>
      <c r="CQ48" s="91"/>
      <c r="CR48" s="91"/>
      <c r="CS48" s="91"/>
      <c r="CT48" s="91"/>
      <c r="CU48" s="90"/>
      <c r="CV48" s="84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0"/>
    </row>
    <row r="49" spans="2:115" s="14" customFormat="1" ht="16.5" customHeight="1" thickBot="1" x14ac:dyDescent="0.2">
      <c r="B49" s="13"/>
      <c r="D49" s="170"/>
      <c r="E49" s="171"/>
      <c r="F49" s="147" t="s">
        <v>55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9"/>
      <c r="S49" s="146" t="e">
        <f t="shared" si="11"/>
        <v>#VALUE!</v>
      </c>
      <c r="T49" s="133"/>
      <c r="U49" s="133" t="e">
        <f>IF(LEN(CH49)=6,MID(CH49,2,1),IF(LEN(CH49)=5,LEFT(CH49),""))</f>
        <v>#VALUE!</v>
      </c>
      <c r="V49" s="133"/>
      <c r="W49" s="133" t="e">
        <f t="shared" si="1"/>
        <v>#VALUE!</v>
      </c>
      <c r="X49" s="133"/>
      <c r="Y49" s="133" t="e">
        <f t="shared" si="2"/>
        <v>#VALUE!</v>
      </c>
      <c r="Z49" s="133"/>
      <c r="AA49" s="133" t="e">
        <f t="shared" si="3"/>
        <v>#VALUE!</v>
      </c>
      <c r="AB49" s="133"/>
      <c r="AC49" s="133" t="e">
        <f t="shared" si="4"/>
        <v>#VALUE!</v>
      </c>
      <c r="AD49" s="143"/>
      <c r="AE49" s="146" t="str">
        <f t="shared" si="5"/>
        <v/>
      </c>
      <c r="AF49" s="133"/>
      <c r="AG49" s="133" t="str">
        <f t="shared" si="6"/>
        <v/>
      </c>
      <c r="AH49" s="133"/>
      <c r="AI49" s="133" t="str">
        <f t="shared" si="7"/>
        <v/>
      </c>
      <c r="AJ49" s="133"/>
      <c r="AK49" s="133" t="str">
        <f t="shared" si="8"/>
        <v/>
      </c>
      <c r="AL49" s="133"/>
      <c r="AM49" s="133" t="str">
        <f t="shared" si="9"/>
        <v/>
      </c>
      <c r="AN49" s="133"/>
      <c r="AO49" s="133" t="str">
        <f t="shared" si="10"/>
        <v>0</v>
      </c>
      <c r="AP49" s="143"/>
      <c r="AQ49" s="127"/>
      <c r="AR49" s="126"/>
      <c r="AS49" s="125"/>
      <c r="AT49" s="126"/>
      <c r="AU49" s="125"/>
      <c r="AV49" s="126"/>
      <c r="AW49" s="125"/>
      <c r="AX49" s="126"/>
      <c r="AY49" s="125"/>
      <c r="AZ49" s="126"/>
      <c r="BA49" s="125"/>
      <c r="BB49" s="127"/>
      <c r="BC49" s="131"/>
      <c r="BD49" s="126"/>
      <c r="BE49" s="125"/>
      <c r="BF49" s="126"/>
      <c r="BG49" s="125"/>
      <c r="BH49" s="126"/>
      <c r="BI49" s="125"/>
      <c r="BJ49" s="126"/>
      <c r="BK49" s="125"/>
      <c r="BL49" s="126"/>
      <c r="BM49" s="125"/>
      <c r="BN49" s="132"/>
      <c r="BO49" s="109" t="e">
        <f>IF(LEN(CV49)=6,LEFT(CV49),"")</f>
        <v>#VALUE!</v>
      </c>
      <c r="BP49" s="99"/>
      <c r="BQ49" s="99" t="e">
        <f>IF(LEN(CV49)=6,MID(CV49,2,1),IF(LEN(CV49)=5,LEFT(CV49),""))</f>
        <v>#VALUE!</v>
      </c>
      <c r="BR49" s="99"/>
      <c r="BS49" s="99" t="e">
        <f>IF(LEN(CV49)=6,MID(CV49,3,1),IF(LEN(CV49)=5,MID(CV49,2,1),IF(LEN(CV49)=4,LEFT(CV49),"")))</f>
        <v>#VALUE!</v>
      </c>
      <c r="BT49" s="99"/>
      <c r="BU49" s="99" t="e">
        <f>IF(LEN(CV49)=6,MID(CV49,4,1),IF(LEN(CV49)=5,MID(CV49,3,1),IF(LEN(CV49)=4,MID(CV49,2,1),IF(LEN(CV49)=3,LEFT(CV49),""))))</f>
        <v>#VALUE!</v>
      </c>
      <c r="BV49" s="99"/>
      <c r="BW49" s="99" t="e">
        <f>IF(LEN(CV49)=6,MID(CV49,5,1),IF(LEN(CV49)=5,MID(CV49,4,1),IF(LEN(CV49)=4,MID(CV49,3,1),IF(LEN(CV49)=3,MID(CV49,2,1),IF(LEN(CV49)=2,LEFT(CV49),"")))))</f>
        <v>#VALUE!</v>
      </c>
      <c r="BX49" s="99"/>
      <c r="BY49" s="99" t="e">
        <f>RIGHT(CV49)</f>
        <v>#VALUE!</v>
      </c>
      <c r="BZ49" s="100"/>
      <c r="CB49" s="15"/>
      <c r="CH49" s="84" t="e">
        <f>IF(CH48="",CH46,IF(CH46&gt;CH48,CH48,CH46))</f>
        <v>#VALUE!</v>
      </c>
      <c r="CI49" s="91"/>
      <c r="CJ49" s="91"/>
      <c r="CK49" s="91"/>
      <c r="CL49" s="91"/>
      <c r="CM49" s="91"/>
      <c r="CN49" s="90"/>
      <c r="CO49" s="84">
        <f>IF(CO42="","",0)</f>
        <v>0</v>
      </c>
      <c r="CP49" s="91"/>
      <c r="CQ49" s="91"/>
      <c r="CR49" s="91"/>
      <c r="CS49" s="91"/>
      <c r="CT49" s="91"/>
      <c r="CU49" s="90"/>
      <c r="CV49" s="84" t="e">
        <f>IF(CH42="","",SUM(CH49:CU49))</f>
        <v>#VALUE!</v>
      </c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0"/>
    </row>
    <row r="50" spans="2:115" s="14" customFormat="1" ht="16.5" customHeight="1" x14ac:dyDescent="0.15">
      <c r="B50" s="13"/>
      <c r="D50" s="170"/>
      <c r="E50" s="171"/>
      <c r="F50" s="199" t="s">
        <v>30</v>
      </c>
      <c r="G50" s="200"/>
      <c r="H50" s="201"/>
      <c r="I50" s="205" t="s">
        <v>66</v>
      </c>
      <c r="J50" s="205"/>
      <c r="K50" s="205"/>
      <c r="L50" s="205"/>
      <c r="M50" s="205"/>
      <c r="N50" s="205"/>
      <c r="O50" s="205"/>
      <c r="P50" s="205"/>
      <c r="Q50" s="205"/>
      <c r="R50" s="206"/>
      <c r="S50" s="188" t="e">
        <f t="shared" si="11"/>
        <v>#VALUE!</v>
      </c>
      <c r="T50" s="172"/>
      <c r="U50" s="172" t="e">
        <f t="shared" si="0"/>
        <v>#VALUE!</v>
      </c>
      <c r="V50" s="172"/>
      <c r="W50" s="172" t="e">
        <f t="shared" si="1"/>
        <v>#VALUE!</v>
      </c>
      <c r="X50" s="172"/>
      <c r="Y50" s="172" t="e">
        <f t="shared" si="2"/>
        <v>#VALUE!</v>
      </c>
      <c r="Z50" s="172"/>
      <c r="AA50" s="172" t="e">
        <f t="shared" si="3"/>
        <v>#VALUE!</v>
      </c>
      <c r="AB50" s="172"/>
      <c r="AC50" s="172" t="e">
        <f t="shared" si="4"/>
        <v>#VALUE!</v>
      </c>
      <c r="AD50" s="173"/>
      <c r="AE50" s="98" t="str">
        <f t="shared" si="5"/>
        <v/>
      </c>
      <c r="AF50" s="96"/>
      <c r="AG50" s="96" t="str">
        <f t="shared" si="6"/>
        <v/>
      </c>
      <c r="AH50" s="96"/>
      <c r="AI50" s="96" t="str">
        <f t="shared" si="7"/>
        <v/>
      </c>
      <c r="AJ50" s="96"/>
      <c r="AK50" s="96" t="str">
        <f t="shared" si="8"/>
        <v/>
      </c>
      <c r="AL50" s="96"/>
      <c r="AM50" s="96" t="str">
        <f t="shared" si="9"/>
        <v/>
      </c>
      <c r="AN50" s="96"/>
      <c r="AO50" s="96" t="str">
        <f t="shared" si="10"/>
        <v>0</v>
      </c>
      <c r="AP50" s="97"/>
      <c r="AQ50" s="16"/>
      <c r="AR50" s="17"/>
      <c r="AS50" s="18"/>
      <c r="AT50" s="17"/>
      <c r="AU50" s="18"/>
      <c r="AV50" s="17"/>
      <c r="AW50" s="18"/>
      <c r="AX50" s="17"/>
      <c r="AY50" s="18"/>
      <c r="AZ50" s="17"/>
      <c r="BA50" s="18"/>
      <c r="BB50" s="19"/>
      <c r="BC50" s="16"/>
      <c r="BD50" s="17"/>
      <c r="BE50" s="18"/>
      <c r="BF50" s="17"/>
      <c r="BG50" s="18"/>
      <c r="BH50" s="17"/>
      <c r="BI50" s="18"/>
      <c r="BJ50" s="17"/>
      <c r="BK50" s="18"/>
      <c r="BL50" s="17"/>
      <c r="BM50" s="18"/>
      <c r="BN50" s="19"/>
      <c r="BO50" s="98" t="e">
        <f>IF(LEN(CV50)=6,LEFT(CV50),"")</f>
        <v>#VALUE!</v>
      </c>
      <c r="BP50" s="96"/>
      <c r="BQ50" s="96" t="e">
        <f>IF(LEN(CV50)=6,MID(CV50,2,1),IF(LEN(CV50)=5,LEFT(CV50),""))</f>
        <v>#VALUE!</v>
      </c>
      <c r="BR50" s="96"/>
      <c r="BS50" s="96" t="e">
        <f>IF(LEN(CV50)=6,MID(CV50,3,1),IF(LEN(CV50)=5,MID(CV50,2,1),IF(LEN(CV50)=4,LEFT(CV50),"")))</f>
        <v>#VALUE!</v>
      </c>
      <c r="BT50" s="96"/>
      <c r="BU50" s="96" t="e">
        <f>IF(LEN(CV50)=6,MID(CV50,4,1),IF(LEN(CV50)=5,MID(CV50,3,1),IF(LEN(CV50)=4,MID(CV50,2,1),IF(LEN(CV50)=3,LEFT(CV50),""))))</f>
        <v>#VALUE!</v>
      </c>
      <c r="BV50" s="96"/>
      <c r="BW50" s="96" t="e">
        <f>IF(LEN(CV50)=6,MID(CV50,5,1),IF(LEN(CV50)=5,MID(CV50,4,1),IF(LEN(CV50)=4,MID(CV50,3,1),IF(LEN(CV50)=3,MID(CV50,2,1),IF(LEN(CV50)=2,LEFT(CV50),"")))))</f>
        <v>#VALUE!</v>
      </c>
      <c r="BX50" s="96"/>
      <c r="BY50" s="96" t="e">
        <f>RIGHT(CV50)</f>
        <v>#VALUE!</v>
      </c>
      <c r="BZ50" s="97"/>
      <c r="CB50" s="15"/>
      <c r="CH50" s="84" t="e">
        <f>IF(CH42="","",CH43-CH49)</f>
        <v>#VALUE!</v>
      </c>
      <c r="CI50" s="91"/>
      <c r="CJ50" s="91"/>
      <c r="CK50" s="91"/>
      <c r="CL50" s="91"/>
      <c r="CM50" s="91"/>
      <c r="CN50" s="90"/>
      <c r="CO50" s="84">
        <f>IF(CO42="","",CO43-CO49)</f>
        <v>0</v>
      </c>
      <c r="CP50" s="91"/>
      <c r="CQ50" s="91"/>
      <c r="CR50" s="91"/>
      <c r="CS50" s="91"/>
      <c r="CT50" s="91"/>
      <c r="CU50" s="90"/>
      <c r="CV50" s="84" t="e">
        <f>IF(CH42="","",SUM(CH50:CU50))</f>
        <v>#VALUE!</v>
      </c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0"/>
    </row>
    <row r="51" spans="2:115" s="14" customFormat="1" ht="16.5" customHeight="1" x14ac:dyDescent="0.15">
      <c r="B51" s="13"/>
      <c r="D51" s="170"/>
      <c r="E51" s="171"/>
      <c r="F51" s="199"/>
      <c r="G51" s="200"/>
      <c r="H51" s="201"/>
      <c r="I51" s="74" t="s">
        <v>67</v>
      </c>
      <c r="J51" s="75"/>
      <c r="K51" s="75"/>
      <c r="L51" s="75"/>
      <c r="M51" s="75"/>
      <c r="N51" s="75"/>
      <c r="O51" s="75"/>
      <c r="P51" s="75"/>
      <c r="Q51" s="75"/>
      <c r="R51" s="209"/>
      <c r="S51" s="210" t="str">
        <f t="shared" si="11"/>
        <v/>
      </c>
      <c r="T51" s="198"/>
      <c r="U51" s="198" t="str">
        <f t="shared" si="0"/>
        <v/>
      </c>
      <c r="V51" s="198"/>
      <c r="W51" s="198" t="str">
        <f t="shared" si="1"/>
        <v/>
      </c>
      <c r="X51" s="198"/>
      <c r="Y51" s="198" t="str">
        <f t="shared" si="2"/>
        <v/>
      </c>
      <c r="Z51" s="198"/>
      <c r="AA51" s="198" t="str">
        <f t="shared" si="3"/>
        <v/>
      </c>
      <c r="AB51" s="198"/>
      <c r="AC51" s="198" t="str">
        <f t="shared" si="4"/>
        <v/>
      </c>
      <c r="AD51" s="211"/>
      <c r="AE51" s="166" t="str">
        <f t="shared" si="5"/>
        <v/>
      </c>
      <c r="AF51" s="93"/>
      <c r="AG51" s="93" t="str">
        <f t="shared" si="6"/>
        <v/>
      </c>
      <c r="AH51" s="93"/>
      <c r="AI51" s="93" t="str">
        <f t="shared" si="7"/>
        <v/>
      </c>
      <c r="AJ51" s="93"/>
      <c r="AK51" s="93" t="str">
        <f t="shared" si="8"/>
        <v/>
      </c>
      <c r="AL51" s="93"/>
      <c r="AM51" s="93" t="str">
        <f t="shared" si="9"/>
        <v/>
      </c>
      <c r="AN51" s="93"/>
      <c r="AO51" s="93" t="str">
        <f t="shared" si="10"/>
        <v/>
      </c>
      <c r="AP51" s="94"/>
      <c r="AQ51" s="20"/>
      <c r="AR51" s="21"/>
      <c r="AS51" s="22"/>
      <c r="AT51" s="21"/>
      <c r="AU51" s="22"/>
      <c r="AV51" s="21"/>
      <c r="AW51" s="22"/>
      <c r="AX51" s="21"/>
      <c r="AY51" s="22"/>
      <c r="AZ51" s="21"/>
      <c r="BA51" s="22"/>
      <c r="BB51" s="23"/>
      <c r="BC51" s="20"/>
      <c r="BD51" s="21"/>
      <c r="BE51" s="22"/>
      <c r="BF51" s="21"/>
      <c r="BG51" s="22"/>
      <c r="BH51" s="21"/>
      <c r="BI51" s="22"/>
      <c r="BJ51" s="21"/>
      <c r="BK51" s="22"/>
      <c r="BL51" s="21"/>
      <c r="BM51" s="22"/>
      <c r="BN51" s="23"/>
      <c r="BO51" s="166" t="str">
        <f>IF(LEN(CV51)=6,LEFT(CV51),"")</f>
        <v/>
      </c>
      <c r="BP51" s="93"/>
      <c r="BQ51" s="93" t="str">
        <f>IF(LEN(CV51)=6,MID(CV51,2,1),IF(LEN(CV51)=5,LEFT(CV51),""))</f>
        <v/>
      </c>
      <c r="BR51" s="93"/>
      <c r="BS51" s="93" t="str">
        <f>IF(LEN(CV51)=6,MID(CV51,3,1),IF(LEN(CV51)=5,MID(CV51,2,1),IF(LEN(CV51)=4,LEFT(CV51),"")))</f>
        <v/>
      </c>
      <c r="BT51" s="93"/>
      <c r="BU51" s="93" t="str">
        <f>IF(LEN(CV51)=6,MID(CV51,4,1),IF(LEN(CV51)=5,MID(CV51,3,1),IF(LEN(CV51)=4,MID(CV51,2,1),IF(LEN(CV51)=3,LEFT(CV51),""))))</f>
        <v/>
      </c>
      <c r="BV51" s="93"/>
      <c r="BW51" s="93" t="str">
        <f>IF(LEN(CV51)=6,MID(CV51,5,1),IF(LEN(CV51)=5,MID(CV51,4,1),IF(LEN(CV51)=4,MID(CV51,3,1),IF(LEN(CV51)=3,MID(CV51,2,1),IF(LEN(CV51)=2,LEFT(CV51),"")))))</f>
        <v/>
      </c>
      <c r="BX51" s="93"/>
      <c r="BY51" s="93" t="str">
        <f>RIGHT(CV51)</f>
        <v/>
      </c>
      <c r="BZ51" s="94"/>
      <c r="CB51" s="15"/>
      <c r="CH51" s="84"/>
      <c r="CI51" s="91"/>
      <c r="CJ51" s="91"/>
      <c r="CK51" s="91"/>
      <c r="CL51" s="91"/>
      <c r="CM51" s="91"/>
      <c r="CN51" s="90"/>
      <c r="CO51" s="84"/>
      <c r="CP51" s="91"/>
      <c r="CQ51" s="91"/>
      <c r="CR51" s="91"/>
      <c r="CS51" s="91"/>
      <c r="CT51" s="91"/>
      <c r="CU51" s="90"/>
      <c r="CV51" s="84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0"/>
    </row>
    <row r="52" spans="2:115" s="25" customFormat="1" ht="16.5" customHeight="1" thickBot="1" x14ac:dyDescent="0.2">
      <c r="B52" s="24"/>
      <c r="D52" s="170"/>
      <c r="E52" s="171"/>
      <c r="F52" s="202"/>
      <c r="G52" s="203"/>
      <c r="H52" s="204"/>
      <c r="I52" s="207" t="s">
        <v>50</v>
      </c>
      <c r="J52" s="207"/>
      <c r="K52" s="207"/>
      <c r="L52" s="207"/>
      <c r="M52" s="207"/>
      <c r="N52" s="207"/>
      <c r="O52" s="207"/>
      <c r="P52" s="207"/>
      <c r="Q52" s="207"/>
      <c r="R52" s="208"/>
      <c r="S52" s="197" t="str">
        <f t="shared" si="11"/>
        <v/>
      </c>
      <c r="T52" s="189"/>
      <c r="U52" s="189" t="str">
        <f t="shared" si="0"/>
        <v/>
      </c>
      <c r="V52" s="189"/>
      <c r="W52" s="189" t="str">
        <f t="shared" si="1"/>
        <v/>
      </c>
      <c r="X52" s="189"/>
      <c r="Y52" s="189" t="str">
        <f t="shared" si="2"/>
        <v/>
      </c>
      <c r="Z52" s="189"/>
      <c r="AA52" s="189" t="str">
        <f t="shared" si="3"/>
        <v/>
      </c>
      <c r="AB52" s="189"/>
      <c r="AC52" s="189" t="str">
        <f t="shared" si="4"/>
        <v/>
      </c>
      <c r="AD52" s="196"/>
      <c r="AE52" s="197" t="str">
        <f t="shared" si="5"/>
        <v/>
      </c>
      <c r="AF52" s="189"/>
      <c r="AG52" s="189" t="str">
        <f t="shared" si="6"/>
        <v/>
      </c>
      <c r="AH52" s="189"/>
      <c r="AI52" s="189" t="str">
        <f t="shared" si="7"/>
        <v/>
      </c>
      <c r="AJ52" s="189"/>
      <c r="AK52" s="189" t="str">
        <f t="shared" si="8"/>
        <v/>
      </c>
      <c r="AL52" s="189"/>
      <c r="AM52" s="189" t="str">
        <f t="shared" si="9"/>
        <v/>
      </c>
      <c r="AN52" s="189"/>
      <c r="AO52" s="189" t="str">
        <f t="shared" si="10"/>
        <v/>
      </c>
      <c r="AP52" s="196"/>
      <c r="AQ52" s="193"/>
      <c r="AR52" s="191"/>
      <c r="AS52" s="190"/>
      <c r="AT52" s="191"/>
      <c r="AU52" s="190"/>
      <c r="AV52" s="191"/>
      <c r="AW52" s="190"/>
      <c r="AX52" s="191"/>
      <c r="AY52" s="190"/>
      <c r="AZ52" s="191"/>
      <c r="BA52" s="190"/>
      <c r="BB52" s="192"/>
      <c r="BC52" s="193"/>
      <c r="BD52" s="191"/>
      <c r="BE52" s="190"/>
      <c r="BF52" s="191"/>
      <c r="BG52" s="190"/>
      <c r="BH52" s="191"/>
      <c r="BI52" s="190"/>
      <c r="BJ52" s="191"/>
      <c r="BK52" s="190"/>
      <c r="BL52" s="191"/>
      <c r="BM52" s="190"/>
      <c r="BN52" s="192"/>
      <c r="BO52" s="197" t="str">
        <f>IF(LEN(CV52)=6,LEFT(CV52),"")</f>
        <v/>
      </c>
      <c r="BP52" s="189"/>
      <c r="BQ52" s="189" t="str">
        <f>IF(LEN(CV52)=6,MID(CV52,2,1),IF(LEN(CV52)=5,LEFT(CV52),""))</f>
        <v/>
      </c>
      <c r="BR52" s="189"/>
      <c r="BS52" s="189" t="str">
        <f>IF(LEN(CV52)=6,MID(CV52,3,1),IF(LEN(CV52)=5,MID(CV52,2,1),IF(LEN(CV52)=4,LEFT(CV52),"")))</f>
        <v/>
      </c>
      <c r="BT52" s="189"/>
      <c r="BU52" s="189" t="str">
        <f>IF(LEN(CV52)=6,MID(CV52,4,1),IF(LEN(CV52)=5,MID(CV52,3,1),IF(LEN(CV52)=4,MID(CV52,2,1),IF(LEN(CV52)=3,LEFT(CV52),""))))</f>
        <v/>
      </c>
      <c r="BV52" s="189"/>
      <c r="BW52" s="189" t="str">
        <f>IF(LEN(CV52)=6,MID(CV52,5,1),IF(LEN(CV52)=5,MID(CV52,4,1),IF(LEN(CV52)=4,MID(CV52,3,1),IF(LEN(CV52)=3,MID(CV52,2,1),IF(LEN(CV52)=2,LEFT(CV52),"")))))</f>
        <v/>
      </c>
      <c r="BX52" s="189"/>
      <c r="BY52" s="189" t="str">
        <f>RIGHT(CV52)</f>
        <v/>
      </c>
      <c r="BZ52" s="196"/>
      <c r="CB52" s="26"/>
      <c r="CH52" s="84"/>
      <c r="CI52" s="91"/>
      <c r="CJ52" s="91"/>
      <c r="CK52" s="91"/>
      <c r="CL52" s="91"/>
      <c r="CM52" s="91"/>
      <c r="CN52" s="90"/>
      <c r="CO52" s="84"/>
      <c r="CP52" s="91"/>
      <c r="CQ52" s="91"/>
      <c r="CR52" s="91"/>
      <c r="CS52" s="91"/>
      <c r="CT52" s="91"/>
      <c r="CU52" s="90"/>
      <c r="CV52" s="84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0"/>
    </row>
    <row r="53" spans="2:115" s="25" customFormat="1" ht="16.5" customHeight="1" thickTop="1" thickBot="1" x14ac:dyDescent="0.2">
      <c r="B53" s="24"/>
      <c r="D53" s="170"/>
      <c r="E53" s="171"/>
      <c r="F53" s="185" t="s">
        <v>42</v>
      </c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7"/>
      <c r="S53" s="188" t="str">
        <f t="shared" si="11"/>
        <v/>
      </c>
      <c r="T53" s="172"/>
      <c r="U53" s="172" t="str">
        <f t="shared" si="0"/>
        <v/>
      </c>
      <c r="V53" s="172"/>
      <c r="W53" s="172" t="str">
        <f t="shared" si="1"/>
        <v/>
      </c>
      <c r="X53" s="172"/>
      <c r="Y53" s="172" t="str">
        <f t="shared" si="2"/>
        <v/>
      </c>
      <c r="Z53" s="172"/>
      <c r="AA53" s="172" t="str">
        <f t="shared" si="3"/>
        <v/>
      </c>
      <c r="AB53" s="172"/>
      <c r="AC53" s="172" t="str">
        <f t="shared" si="4"/>
        <v/>
      </c>
      <c r="AD53" s="173"/>
      <c r="AE53" s="188" t="str">
        <f t="shared" si="5"/>
        <v/>
      </c>
      <c r="AF53" s="172"/>
      <c r="AG53" s="172" t="str">
        <f t="shared" si="6"/>
        <v/>
      </c>
      <c r="AH53" s="172"/>
      <c r="AI53" s="172" t="str">
        <f t="shared" si="7"/>
        <v/>
      </c>
      <c r="AJ53" s="172"/>
      <c r="AK53" s="172" t="str">
        <f t="shared" si="8"/>
        <v/>
      </c>
      <c r="AL53" s="172"/>
      <c r="AM53" s="172" t="str">
        <f t="shared" si="9"/>
        <v/>
      </c>
      <c r="AN53" s="172"/>
      <c r="AO53" s="172" t="str">
        <f t="shared" si="10"/>
        <v/>
      </c>
      <c r="AP53" s="173"/>
      <c r="AQ53" s="194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4"/>
      <c r="BC53" s="195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3"/>
      <c r="BO53" s="98" t="e">
        <f>IF(LEN(CV53)=6,LEFT(CV53),"")</f>
        <v>#VALUE!</v>
      </c>
      <c r="BP53" s="96"/>
      <c r="BQ53" s="96" t="e">
        <f>IF(LEN(CV53)=6,MID(CV53,2,1),IF(LEN(CV53)=5,LEFT(CV53),""))</f>
        <v>#VALUE!</v>
      </c>
      <c r="BR53" s="96"/>
      <c r="BS53" s="96" t="e">
        <f>IF(LEN(CV53)=6,MID(CV53,3,1),IF(LEN(CV53)=5,MID(CV53,2,1),IF(LEN(CV53)=4,LEFT(CV53),"")))</f>
        <v>#VALUE!</v>
      </c>
      <c r="BT53" s="96"/>
      <c r="BU53" s="96" t="e">
        <f>IF(LEN(CV53)=6,MID(CV53,4,1),IF(LEN(CV53)=5,MID(CV53,3,1),IF(LEN(CV53)=4,MID(CV53,2,1),IF(LEN(CV53)=3,LEFT(CV53),""))))</f>
        <v>#VALUE!</v>
      </c>
      <c r="BV53" s="96"/>
      <c r="BW53" s="96" t="e">
        <f>IF(LEN(CV53)=6,MID(CV53,5,1),IF(LEN(CV53)=5,MID(CV53,4,1),IF(LEN(CV53)=4,MID(CV53,3,1),IF(LEN(CV53)=3,MID(CV53,2,1),IF(LEN(CV53)=2,LEFT(CV53),"")))))</f>
        <v>#VALUE!</v>
      </c>
      <c r="BX53" s="96"/>
      <c r="BY53" s="96" t="e">
        <f>RIGHT(CV53)</f>
        <v>#VALUE!</v>
      </c>
      <c r="BZ53" s="97"/>
      <c r="CB53" s="26"/>
      <c r="CH53" s="84"/>
      <c r="CI53" s="91"/>
      <c r="CJ53" s="91"/>
      <c r="CK53" s="91"/>
      <c r="CL53" s="91"/>
      <c r="CM53" s="91"/>
      <c r="CN53" s="90"/>
      <c r="CO53" s="84"/>
      <c r="CP53" s="91"/>
      <c r="CQ53" s="91"/>
      <c r="CR53" s="91"/>
      <c r="CS53" s="91"/>
      <c r="CT53" s="91"/>
      <c r="CU53" s="90"/>
      <c r="CV53" s="84" t="e">
        <f>CV50</f>
        <v>#VALUE!</v>
      </c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0"/>
    </row>
    <row r="54" spans="2:115" s="25" customFormat="1" ht="16.5" customHeight="1" x14ac:dyDescent="0.15">
      <c r="B54" s="24"/>
      <c r="D54" s="27"/>
      <c r="E54" s="27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B54" s="26"/>
    </row>
    <row r="55" spans="2:115" ht="6.75" customHeight="1" x14ac:dyDescent="0.15">
      <c r="B55" s="6"/>
      <c r="CB55" s="5"/>
    </row>
    <row r="56" spans="2:115" ht="16.5" customHeight="1" thickBot="1" x14ac:dyDescent="0.2">
      <c r="B56" s="6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CB56" s="5"/>
    </row>
    <row r="57" spans="2:115" ht="16.5" customHeight="1" thickBot="1" x14ac:dyDescent="0.2">
      <c r="B57" s="6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K57" s="163"/>
      <c r="BL57" s="164"/>
      <c r="BM57" s="164"/>
      <c r="BN57" s="164"/>
      <c r="BO57" s="115" t="s">
        <v>7</v>
      </c>
      <c r="BP57" s="161"/>
      <c r="BQ57" s="161"/>
      <c r="BR57" s="116"/>
      <c r="BS57" s="164"/>
      <c r="BT57" s="164"/>
      <c r="BU57" s="164"/>
      <c r="BV57" s="164"/>
      <c r="BW57" s="161" t="s">
        <v>8</v>
      </c>
      <c r="BX57" s="161"/>
      <c r="BY57" s="161"/>
      <c r="BZ57" s="117"/>
      <c r="CB57" s="5"/>
    </row>
    <row r="58" spans="2:115" ht="9" customHeight="1" x14ac:dyDescent="0.15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30"/>
    </row>
  </sheetData>
  <sheetProtection sheet="1" objects="1" scenarios="1"/>
  <protectedRanges>
    <protectedRange sqref="S42:Z42 BK57:BN57 BS57:BV57 AQ25:AT28" name="範囲2"/>
    <protectedRange sqref="O8:AF8 BH7:BM7 BQ7:BV7 Q10:AJ15 AW9:BZ14 BF15:BZ15 U17:AD17 AD19:AW19 BF19:BG19 BQ19:BZ19 AA20:BZ20 W22:Z22 AC22:AF22 AI22:AL22 AX22:BA22 BD22:BG22 BJ22:BM22 BU22:BX22" name="範囲1"/>
  </protectedRanges>
  <mergeCells count="945">
    <mergeCell ref="BW53:BX53"/>
    <mergeCell ref="BY53:BZ53"/>
    <mergeCell ref="CH53:CN53"/>
    <mergeCell ref="CO53:CU53"/>
    <mergeCell ref="CV53:DK53"/>
    <mergeCell ref="BS53:BT53"/>
    <mergeCell ref="BU53:BV53"/>
    <mergeCell ref="BS57:BT57"/>
    <mergeCell ref="BU57:BV57"/>
    <mergeCell ref="BW54:BX54"/>
    <mergeCell ref="BY54:BZ54"/>
    <mergeCell ref="BS54:BT54"/>
    <mergeCell ref="BU54:BV54"/>
    <mergeCell ref="BW57:BZ57"/>
    <mergeCell ref="AZ57:BA57"/>
    <mergeCell ref="BK57:BL57"/>
    <mergeCell ref="BM57:BN57"/>
    <mergeCell ref="BO57:BR57"/>
    <mergeCell ref="BK54:BL54"/>
    <mergeCell ref="BM54:BN54"/>
    <mergeCell ref="BO54:BP54"/>
    <mergeCell ref="BQ54:BR54"/>
    <mergeCell ref="AR56:BA56"/>
    <mergeCell ref="AY54:AZ54"/>
    <mergeCell ref="BA54:BB54"/>
    <mergeCell ref="BC54:BD54"/>
    <mergeCell ref="BE54:BF54"/>
    <mergeCell ref="BG54:BH54"/>
    <mergeCell ref="BI54:BJ54"/>
    <mergeCell ref="AR57:AS57"/>
    <mergeCell ref="AT57:AU57"/>
    <mergeCell ref="AV57:AW57"/>
    <mergeCell ref="AX57:AY57"/>
    <mergeCell ref="AF57:AG57"/>
    <mergeCell ref="AH57:AI57"/>
    <mergeCell ref="AJ57:AK57"/>
    <mergeCell ref="AL57:AM57"/>
    <mergeCell ref="AN57:AO57"/>
    <mergeCell ref="AP57:AQ57"/>
    <mergeCell ref="D56:U57"/>
    <mergeCell ref="V56:AC56"/>
    <mergeCell ref="AD56:AG56"/>
    <mergeCell ref="AH56:AQ56"/>
    <mergeCell ref="V57:W57"/>
    <mergeCell ref="X57:Y57"/>
    <mergeCell ref="Z57:AA57"/>
    <mergeCell ref="AB57:AC57"/>
    <mergeCell ref="AD57:AE57"/>
    <mergeCell ref="AM54:AN54"/>
    <mergeCell ref="AO54:AP54"/>
    <mergeCell ref="AQ54:AR54"/>
    <mergeCell ref="AS54:AT54"/>
    <mergeCell ref="AU54:AV54"/>
    <mergeCell ref="AW54:AX54"/>
    <mergeCell ref="AA54:AB54"/>
    <mergeCell ref="AC54:AD54"/>
    <mergeCell ref="AE54:AF54"/>
    <mergeCell ref="AG54:AH54"/>
    <mergeCell ref="AI54:AJ54"/>
    <mergeCell ref="AK54:AL54"/>
    <mergeCell ref="F54:R54"/>
    <mergeCell ref="S54:T54"/>
    <mergeCell ref="U54:V54"/>
    <mergeCell ref="W54:X54"/>
    <mergeCell ref="Y54:Z54"/>
    <mergeCell ref="BK53:BL53"/>
    <mergeCell ref="BM53:BN53"/>
    <mergeCell ref="BO53:BP53"/>
    <mergeCell ref="BQ53:BR53"/>
    <mergeCell ref="AY53:AZ53"/>
    <mergeCell ref="BA53:BB53"/>
    <mergeCell ref="BC53:BD53"/>
    <mergeCell ref="BE53:BF53"/>
    <mergeCell ref="BG53:BH53"/>
    <mergeCell ref="BI53:BJ53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BW52:BX52"/>
    <mergeCell ref="BY52:BZ52"/>
    <mergeCell ref="CH52:CN52"/>
    <mergeCell ref="CO52:CU52"/>
    <mergeCell ref="CV52:DK52"/>
    <mergeCell ref="F53:R53"/>
    <mergeCell ref="S53:T53"/>
    <mergeCell ref="U53:V53"/>
    <mergeCell ref="W53:X53"/>
    <mergeCell ref="Y53:Z53"/>
    <mergeCell ref="BK52:BL52"/>
    <mergeCell ref="BM52:BN52"/>
    <mergeCell ref="BO52:BP52"/>
    <mergeCell ref="BQ52:BR52"/>
    <mergeCell ref="BS52:BT52"/>
    <mergeCell ref="BU52:BV52"/>
    <mergeCell ref="AY52:AZ52"/>
    <mergeCell ref="BA52:BB52"/>
    <mergeCell ref="BC52:BD52"/>
    <mergeCell ref="BE52:BF52"/>
    <mergeCell ref="BG52:BH52"/>
    <mergeCell ref="AS52:AT52"/>
    <mergeCell ref="AU52:AV52"/>
    <mergeCell ref="AW52:AX52"/>
    <mergeCell ref="AA52:AB52"/>
    <mergeCell ref="AC52:AD52"/>
    <mergeCell ref="AE52:AF52"/>
    <mergeCell ref="AG52:AH52"/>
    <mergeCell ref="AI52:AJ52"/>
    <mergeCell ref="AK52:AL52"/>
    <mergeCell ref="CH51:CN51"/>
    <mergeCell ref="CO51:CU51"/>
    <mergeCell ref="CV51:DK51"/>
    <mergeCell ref="I52:R52"/>
    <mergeCell ref="S52:T52"/>
    <mergeCell ref="U52:V52"/>
    <mergeCell ref="W52:X52"/>
    <mergeCell ref="Y52:Z52"/>
    <mergeCell ref="AM51:AN51"/>
    <mergeCell ref="AO51:AP51"/>
    <mergeCell ref="BO51:BP51"/>
    <mergeCell ref="BQ51:BR51"/>
    <mergeCell ref="BS51:BT51"/>
    <mergeCell ref="BU51:BV51"/>
    <mergeCell ref="AA51:AB51"/>
    <mergeCell ref="AC51:AD51"/>
    <mergeCell ref="AE51:AF51"/>
    <mergeCell ref="AG51:AH51"/>
    <mergeCell ref="AI51:AJ51"/>
    <mergeCell ref="AK51:AL51"/>
    <mergeCell ref="BI52:BJ52"/>
    <mergeCell ref="AM52:AN52"/>
    <mergeCell ref="AO52:AP52"/>
    <mergeCell ref="AQ52:AR52"/>
    <mergeCell ref="BW50:BX50"/>
    <mergeCell ref="BY50:BZ50"/>
    <mergeCell ref="CH50:CN50"/>
    <mergeCell ref="CO50:CU50"/>
    <mergeCell ref="CV50:DK50"/>
    <mergeCell ref="I51:R51"/>
    <mergeCell ref="S51:T51"/>
    <mergeCell ref="U51:V51"/>
    <mergeCell ref="W51:X51"/>
    <mergeCell ref="Y51:Z51"/>
    <mergeCell ref="AM50:AN50"/>
    <mergeCell ref="AO50:AP50"/>
    <mergeCell ref="BO50:BP50"/>
    <mergeCell ref="BQ50:BR50"/>
    <mergeCell ref="BS50:BT50"/>
    <mergeCell ref="BU50:BV50"/>
    <mergeCell ref="AA50:AB50"/>
    <mergeCell ref="AC50:AD50"/>
    <mergeCell ref="AE50:AF50"/>
    <mergeCell ref="AG50:AH50"/>
    <mergeCell ref="AI50:AJ50"/>
    <mergeCell ref="AK50:AL50"/>
    <mergeCell ref="BW51:BX51"/>
    <mergeCell ref="BY51:BZ51"/>
    <mergeCell ref="BY49:BZ49"/>
    <mergeCell ref="CH49:CN49"/>
    <mergeCell ref="CO49:CU49"/>
    <mergeCell ref="CV49:DK49"/>
    <mergeCell ref="F50:H52"/>
    <mergeCell ref="I50:R50"/>
    <mergeCell ref="S50:T50"/>
    <mergeCell ref="U50:V50"/>
    <mergeCell ref="W50:X50"/>
    <mergeCell ref="Y50:Z50"/>
    <mergeCell ref="BM49:BN49"/>
    <mergeCell ref="BO49:BP49"/>
    <mergeCell ref="BQ49:BR49"/>
    <mergeCell ref="BS49:BT49"/>
    <mergeCell ref="BU49:BV49"/>
    <mergeCell ref="BW49:BX49"/>
    <mergeCell ref="BA49:BB49"/>
    <mergeCell ref="BC49:BD49"/>
    <mergeCell ref="BE49:BF49"/>
    <mergeCell ref="BG49:BH49"/>
    <mergeCell ref="BI49:BJ49"/>
    <mergeCell ref="BK49:BL49"/>
    <mergeCell ref="AO49:AP49"/>
    <mergeCell ref="AQ49:AR49"/>
    <mergeCell ref="AS49:AT49"/>
    <mergeCell ref="AU49:AV49"/>
    <mergeCell ref="AW49:AX49"/>
    <mergeCell ref="AY49:AZ49"/>
    <mergeCell ref="AC49:AD49"/>
    <mergeCell ref="AE49:AF49"/>
    <mergeCell ref="AG49:AH49"/>
    <mergeCell ref="AI49:AJ49"/>
    <mergeCell ref="AK49:AL49"/>
    <mergeCell ref="AM49:AN49"/>
    <mergeCell ref="BY48:BZ48"/>
    <mergeCell ref="CH48:CN48"/>
    <mergeCell ref="CO48:CU48"/>
    <mergeCell ref="CV48:DK48"/>
    <mergeCell ref="F49:R49"/>
    <mergeCell ref="S49:T49"/>
    <mergeCell ref="U49:V49"/>
    <mergeCell ref="W49:X49"/>
    <mergeCell ref="Y49:Z49"/>
    <mergeCell ref="AA49:AB49"/>
    <mergeCell ref="BM48:BN48"/>
    <mergeCell ref="BO48:BP48"/>
    <mergeCell ref="BQ48:BR48"/>
    <mergeCell ref="BS48:BT48"/>
    <mergeCell ref="BU48:BV48"/>
    <mergeCell ref="BW48:BX48"/>
    <mergeCell ref="BA48:BB48"/>
    <mergeCell ref="BC48:BD48"/>
    <mergeCell ref="BE48:BF48"/>
    <mergeCell ref="BG48:BH48"/>
    <mergeCell ref="BI48:BJ48"/>
    <mergeCell ref="BK48:BL48"/>
    <mergeCell ref="AO48:AP48"/>
    <mergeCell ref="AQ48:AR48"/>
    <mergeCell ref="AS48:AT48"/>
    <mergeCell ref="AU48:AV48"/>
    <mergeCell ref="AW48:AX48"/>
    <mergeCell ref="AY48:AZ48"/>
    <mergeCell ref="AC48:AD48"/>
    <mergeCell ref="AE48:AF48"/>
    <mergeCell ref="AG48:AH48"/>
    <mergeCell ref="AI48:AJ48"/>
    <mergeCell ref="AK48:AL48"/>
    <mergeCell ref="AM48:AN48"/>
    <mergeCell ref="BY47:BZ47"/>
    <mergeCell ref="CH47:CN47"/>
    <mergeCell ref="CO47:CU47"/>
    <mergeCell ref="CV47:DK47"/>
    <mergeCell ref="F48:R48"/>
    <mergeCell ref="S48:T48"/>
    <mergeCell ref="U48:V48"/>
    <mergeCell ref="W48:X48"/>
    <mergeCell ref="Y48:Z48"/>
    <mergeCell ref="AA48:AB48"/>
    <mergeCell ref="BM47:BN47"/>
    <mergeCell ref="BO47:BP47"/>
    <mergeCell ref="BQ47:BR47"/>
    <mergeCell ref="BS47:BT47"/>
    <mergeCell ref="BU47:BV47"/>
    <mergeCell ref="BW47:BX47"/>
    <mergeCell ref="BA47:BB47"/>
    <mergeCell ref="BC47:BD47"/>
    <mergeCell ref="BE47:BF47"/>
    <mergeCell ref="BG47:BH47"/>
    <mergeCell ref="BI47:BJ47"/>
    <mergeCell ref="BK47:BL47"/>
    <mergeCell ref="AO47:AP47"/>
    <mergeCell ref="AQ47:AR47"/>
    <mergeCell ref="AS47:AT47"/>
    <mergeCell ref="AU47:AV47"/>
    <mergeCell ref="AW47:AX47"/>
    <mergeCell ref="AY47:AZ47"/>
    <mergeCell ref="AC47:AD47"/>
    <mergeCell ref="AE47:AF47"/>
    <mergeCell ref="AG47:AH47"/>
    <mergeCell ref="AI47:AJ47"/>
    <mergeCell ref="AK47:AL47"/>
    <mergeCell ref="AM47:AN47"/>
    <mergeCell ref="BY46:BZ46"/>
    <mergeCell ref="CH46:CN46"/>
    <mergeCell ref="CO46:CU46"/>
    <mergeCell ref="CV46:DK46"/>
    <mergeCell ref="F47:R47"/>
    <mergeCell ref="S47:T47"/>
    <mergeCell ref="U47:V47"/>
    <mergeCell ref="W47:X47"/>
    <mergeCell ref="Y47:Z47"/>
    <mergeCell ref="AA47:AB47"/>
    <mergeCell ref="BM46:BN46"/>
    <mergeCell ref="BO46:BP46"/>
    <mergeCell ref="BQ46:BR46"/>
    <mergeCell ref="BS46:BT46"/>
    <mergeCell ref="BU46:BV46"/>
    <mergeCell ref="BW46:BX46"/>
    <mergeCell ref="BA46:BB46"/>
    <mergeCell ref="BC46:BD46"/>
    <mergeCell ref="BE46:BF46"/>
    <mergeCell ref="BG46:BH46"/>
    <mergeCell ref="BI46:BJ46"/>
    <mergeCell ref="BK46:BL46"/>
    <mergeCell ref="AO46:AP46"/>
    <mergeCell ref="AQ46:AR46"/>
    <mergeCell ref="AS46:AT46"/>
    <mergeCell ref="AU46:AV46"/>
    <mergeCell ref="AW46:AX46"/>
    <mergeCell ref="AY46:AZ46"/>
    <mergeCell ref="AC46:AD46"/>
    <mergeCell ref="AE46:AF46"/>
    <mergeCell ref="AG46:AH46"/>
    <mergeCell ref="AI46:AJ46"/>
    <mergeCell ref="AK46:AL46"/>
    <mergeCell ref="AM46:AN46"/>
    <mergeCell ref="BY45:BZ45"/>
    <mergeCell ref="CH45:CN45"/>
    <mergeCell ref="CO45:CU45"/>
    <mergeCell ref="CV45:DK45"/>
    <mergeCell ref="F46:R46"/>
    <mergeCell ref="S46:T46"/>
    <mergeCell ref="U46:V46"/>
    <mergeCell ref="W46:X46"/>
    <mergeCell ref="Y46:Z46"/>
    <mergeCell ref="AA46:AB46"/>
    <mergeCell ref="BM45:BN45"/>
    <mergeCell ref="BO45:BP45"/>
    <mergeCell ref="BQ45:BR45"/>
    <mergeCell ref="BS45:BT45"/>
    <mergeCell ref="BU45:BV45"/>
    <mergeCell ref="BW45:BX45"/>
    <mergeCell ref="BA45:BB45"/>
    <mergeCell ref="BC45:BD45"/>
    <mergeCell ref="BE45:BF45"/>
    <mergeCell ref="BG45:BH45"/>
    <mergeCell ref="BI45:BJ45"/>
    <mergeCell ref="BK45:BL45"/>
    <mergeCell ref="AO45:AP45"/>
    <mergeCell ref="AQ45:AR45"/>
    <mergeCell ref="AS45:AT45"/>
    <mergeCell ref="AU45:AV45"/>
    <mergeCell ref="AW45:AX45"/>
    <mergeCell ref="AY45:AZ45"/>
    <mergeCell ref="AC45:AD45"/>
    <mergeCell ref="AE45:AF45"/>
    <mergeCell ref="AG45:AH45"/>
    <mergeCell ref="AI45:AJ45"/>
    <mergeCell ref="AK45:AL45"/>
    <mergeCell ref="AM45:AN45"/>
    <mergeCell ref="BY44:BZ44"/>
    <mergeCell ref="CH44:CN44"/>
    <mergeCell ref="CO44:CU44"/>
    <mergeCell ref="CV44:DK44"/>
    <mergeCell ref="F45:R45"/>
    <mergeCell ref="S45:T45"/>
    <mergeCell ref="U45:V45"/>
    <mergeCell ref="W45:X45"/>
    <mergeCell ref="Y45:Z45"/>
    <mergeCell ref="AA45:AB45"/>
    <mergeCell ref="BM44:BN44"/>
    <mergeCell ref="BO44:BP44"/>
    <mergeCell ref="BQ44:BR44"/>
    <mergeCell ref="BS44:BT44"/>
    <mergeCell ref="BU44:BV44"/>
    <mergeCell ref="BW44:BX44"/>
    <mergeCell ref="BA44:BB44"/>
    <mergeCell ref="BC44:BD44"/>
    <mergeCell ref="BE44:BF44"/>
    <mergeCell ref="BG44:BH44"/>
    <mergeCell ref="BI44:BJ44"/>
    <mergeCell ref="BK44:BL44"/>
    <mergeCell ref="AO44:AP44"/>
    <mergeCell ref="AQ44:AR44"/>
    <mergeCell ref="AS44:AT44"/>
    <mergeCell ref="AU44:AV44"/>
    <mergeCell ref="AW44:AX44"/>
    <mergeCell ref="AY44:AZ44"/>
    <mergeCell ref="AC44:AD44"/>
    <mergeCell ref="AE44:AF44"/>
    <mergeCell ref="AG44:AH44"/>
    <mergeCell ref="AI44:AJ44"/>
    <mergeCell ref="AK44:AL44"/>
    <mergeCell ref="AM44:AN44"/>
    <mergeCell ref="BY43:BZ43"/>
    <mergeCell ref="CH43:CN43"/>
    <mergeCell ref="CO43:CU43"/>
    <mergeCell ref="CV43:DK43"/>
    <mergeCell ref="F44:R44"/>
    <mergeCell ref="S44:T44"/>
    <mergeCell ref="U44:V44"/>
    <mergeCell ref="W44:X44"/>
    <mergeCell ref="Y44:Z44"/>
    <mergeCell ref="AA44:AB44"/>
    <mergeCell ref="BM43:BN43"/>
    <mergeCell ref="BO43:BP43"/>
    <mergeCell ref="BQ43:BR43"/>
    <mergeCell ref="BS43:BT43"/>
    <mergeCell ref="BU43:BV43"/>
    <mergeCell ref="BW43:BX43"/>
    <mergeCell ref="BA43:BB43"/>
    <mergeCell ref="BC43:BD43"/>
    <mergeCell ref="BE43:BF43"/>
    <mergeCell ref="BG43:BH43"/>
    <mergeCell ref="BI43:BJ43"/>
    <mergeCell ref="BK43:BL43"/>
    <mergeCell ref="AO43:AP43"/>
    <mergeCell ref="AQ43:AR43"/>
    <mergeCell ref="BS42:BT42"/>
    <mergeCell ref="BU42:BV42"/>
    <mergeCell ref="BW42:BX42"/>
    <mergeCell ref="AW42:AX42"/>
    <mergeCell ref="AY42:BB42"/>
    <mergeCell ref="BC42:BD42"/>
    <mergeCell ref="BE42:BF42"/>
    <mergeCell ref="BG42:BH42"/>
    <mergeCell ref="BI42:BJ42"/>
    <mergeCell ref="F43:R43"/>
    <mergeCell ref="S43:T43"/>
    <mergeCell ref="U43:V43"/>
    <mergeCell ref="W43:X43"/>
    <mergeCell ref="Y43:Z43"/>
    <mergeCell ref="AA43:AB43"/>
    <mergeCell ref="BK42:BN42"/>
    <mergeCell ref="BO42:BP42"/>
    <mergeCell ref="BQ42:BR42"/>
    <mergeCell ref="AI42:AJ42"/>
    <mergeCell ref="AK42:AL42"/>
    <mergeCell ref="AS43:AT43"/>
    <mergeCell ref="AU43:AV43"/>
    <mergeCell ref="AW43:AX43"/>
    <mergeCell ref="AY43:AZ43"/>
    <mergeCell ref="AC43:AD43"/>
    <mergeCell ref="AE43:AF43"/>
    <mergeCell ref="AG43:AH43"/>
    <mergeCell ref="AI43:AJ43"/>
    <mergeCell ref="AK43:AL43"/>
    <mergeCell ref="AM43:AN43"/>
    <mergeCell ref="CO41:CU41"/>
    <mergeCell ref="CV41:DK41"/>
    <mergeCell ref="F42:R42"/>
    <mergeCell ref="S42:T42"/>
    <mergeCell ref="U42:V42"/>
    <mergeCell ref="W42:X42"/>
    <mergeCell ref="Y42:Z42"/>
    <mergeCell ref="AA42:AD42"/>
    <mergeCell ref="AE42:AF42"/>
    <mergeCell ref="AG42:AH42"/>
    <mergeCell ref="BQ41:BR41"/>
    <mergeCell ref="BS41:BT41"/>
    <mergeCell ref="BU41:BV41"/>
    <mergeCell ref="BW41:BX41"/>
    <mergeCell ref="BY41:BZ41"/>
    <mergeCell ref="CH41:CN41"/>
    <mergeCell ref="BE41:BF41"/>
    <mergeCell ref="BG41:BH41"/>
    <mergeCell ref="BI41:BJ41"/>
    <mergeCell ref="BK41:BL41"/>
    <mergeCell ref="BY42:BZ42"/>
    <mergeCell ref="CH42:CN42"/>
    <mergeCell ref="CO42:CU42"/>
    <mergeCell ref="CV42:DK42"/>
    <mergeCell ref="AI41:AJ41"/>
    <mergeCell ref="AK41:AL41"/>
    <mergeCell ref="AM41:AN41"/>
    <mergeCell ref="AO41:AP41"/>
    <mergeCell ref="AQ41:AR41"/>
    <mergeCell ref="AM42:AP42"/>
    <mergeCell ref="AQ42:AR42"/>
    <mergeCell ref="AS42:AT42"/>
    <mergeCell ref="AU42:AV42"/>
    <mergeCell ref="CV40:DK40"/>
    <mergeCell ref="F41:R41"/>
    <mergeCell ref="S41:T41"/>
    <mergeCell ref="U41:V41"/>
    <mergeCell ref="W41:X41"/>
    <mergeCell ref="Y41:Z41"/>
    <mergeCell ref="AA41:AB41"/>
    <mergeCell ref="AC41:AD41"/>
    <mergeCell ref="AE41:AF41"/>
    <mergeCell ref="AS40:AT40"/>
    <mergeCell ref="AU40:BB40"/>
    <mergeCell ref="BC40:BD40"/>
    <mergeCell ref="BE40:BF40"/>
    <mergeCell ref="BG40:BN40"/>
    <mergeCell ref="CH40:CN40"/>
    <mergeCell ref="BM41:BN41"/>
    <mergeCell ref="BO41:BP41"/>
    <mergeCell ref="AS41:AT41"/>
    <mergeCell ref="AU41:AV41"/>
    <mergeCell ref="AW41:AX41"/>
    <mergeCell ref="AY41:AZ41"/>
    <mergeCell ref="BA41:BB41"/>
    <mergeCell ref="BC41:BD41"/>
    <mergeCell ref="AG41:AH41"/>
    <mergeCell ref="AI40:AP40"/>
    <mergeCell ref="AQ40:AR40"/>
    <mergeCell ref="AE39:AF39"/>
    <mergeCell ref="AG39:AP39"/>
    <mergeCell ref="AQ39:AR39"/>
    <mergeCell ref="AS39:BB39"/>
    <mergeCell ref="BC39:BD39"/>
    <mergeCell ref="BE39:BF39"/>
    <mergeCell ref="CO40:CU40"/>
    <mergeCell ref="AW37:AX37"/>
    <mergeCell ref="AY37:AZ37"/>
    <mergeCell ref="BA37:BB37"/>
    <mergeCell ref="BC37:BD37"/>
    <mergeCell ref="BE37:BZ37"/>
    <mergeCell ref="D39:E53"/>
    <mergeCell ref="F39:R39"/>
    <mergeCell ref="S39:T39"/>
    <mergeCell ref="U39:V39"/>
    <mergeCell ref="W39:AD39"/>
    <mergeCell ref="AK37:AL37"/>
    <mergeCell ref="AM37:AN37"/>
    <mergeCell ref="AO37:AP37"/>
    <mergeCell ref="AQ37:AR37"/>
    <mergeCell ref="AS37:AT37"/>
    <mergeCell ref="AU37:AV37"/>
    <mergeCell ref="BG39:BN39"/>
    <mergeCell ref="BO39:BZ40"/>
    <mergeCell ref="F40:R40"/>
    <mergeCell ref="S40:T40"/>
    <mergeCell ref="U40:V40"/>
    <mergeCell ref="W40:AD40"/>
    <mergeCell ref="AE40:AF40"/>
    <mergeCell ref="AG40:AH40"/>
    <mergeCell ref="AS36:AT36"/>
    <mergeCell ref="AU36:AV36"/>
    <mergeCell ref="AW36:AX36"/>
    <mergeCell ref="AY36:AZ36"/>
    <mergeCell ref="BA36:BB36"/>
    <mergeCell ref="AE36:AF36"/>
    <mergeCell ref="AG36:AH36"/>
    <mergeCell ref="AI36:AJ36"/>
    <mergeCell ref="AK36:AL36"/>
    <mergeCell ref="AM36:AN36"/>
    <mergeCell ref="AO36:AP36"/>
    <mergeCell ref="F37:V37"/>
    <mergeCell ref="W37:X37"/>
    <mergeCell ref="Y37:Z37"/>
    <mergeCell ref="AA37:AB37"/>
    <mergeCell ref="AC37:AD37"/>
    <mergeCell ref="AE37:AF37"/>
    <mergeCell ref="AG37:AH37"/>
    <mergeCell ref="AI37:AJ37"/>
    <mergeCell ref="AQ36:AR36"/>
    <mergeCell ref="BT35:BZ35"/>
    <mergeCell ref="CH35:CV35"/>
    <mergeCell ref="CW35:DA35"/>
    <mergeCell ref="DB35:DE35"/>
    <mergeCell ref="DF35:DK35"/>
    <mergeCell ref="F36:V36"/>
    <mergeCell ref="W36:X36"/>
    <mergeCell ref="Y36:Z36"/>
    <mergeCell ref="AA36:AB36"/>
    <mergeCell ref="AC36:AD36"/>
    <mergeCell ref="AW35:AX35"/>
    <mergeCell ref="AY35:AZ35"/>
    <mergeCell ref="BA35:BB35"/>
    <mergeCell ref="BC35:BD35"/>
    <mergeCell ref="BE35:BQ35"/>
    <mergeCell ref="BR35:BS35"/>
    <mergeCell ref="AK35:AL35"/>
    <mergeCell ref="AM35:AN35"/>
    <mergeCell ref="AO35:AP35"/>
    <mergeCell ref="AQ35:AR35"/>
    <mergeCell ref="AS35:AT35"/>
    <mergeCell ref="AU35:AV35"/>
    <mergeCell ref="BC36:BD36"/>
    <mergeCell ref="BE36:BZ36"/>
    <mergeCell ref="DF34:DK34"/>
    <mergeCell ref="F35:G35"/>
    <mergeCell ref="H35:V35"/>
    <mergeCell ref="W35:X35"/>
    <mergeCell ref="Y35:Z35"/>
    <mergeCell ref="AA35:AB35"/>
    <mergeCell ref="AC35:AD35"/>
    <mergeCell ref="AE35:AF35"/>
    <mergeCell ref="AG35:AH35"/>
    <mergeCell ref="AI35:AJ35"/>
    <mergeCell ref="BE34:BQ34"/>
    <mergeCell ref="BR34:BS34"/>
    <mergeCell ref="BT34:BZ34"/>
    <mergeCell ref="CH34:CV34"/>
    <mergeCell ref="CW34:DA34"/>
    <mergeCell ref="DB34:DE34"/>
    <mergeCell ref="AS34:AT34"/>
    <mergeCell ref="AU34:AV34"/>
    <mergeCell ref="AW34:AX34"/>
    <mergeCell ref="AY34:AZ34"/>
    <mergeCell ref="BA34:BB34"/>
    <mergeCell ref="BC34:BD34"/>
    <mergeCell ref="AG34:AH34"/>
    <mergeCell ref="AI34:AJ34"/>
    <mergeCell ref="AK34:AL34"/>
    <mergeCell ref="AM34:AN34"/>
    <mergeCell ref="AO34:AP34"/>
    <mergeCell ref="AQ34:AR34"/>
    <mergeCell ref="CW33:DA33"/>
    <mergeCell ref="DB33:DE33"/>
    <mergeCell ref="DF33:DK33"/>
    <mergeCell ref="F34:G34"/>
    <mergeCell ref="H34:V34"/>
    <mergeCell ref="W34:X34"/>
    <mergeCell ref="Y34:Z34"/>
    <mergeCell ref="AA34:AB34"/>
    <mergeCell ref="AC34:AD34"/>
    <mergeCell ref="AE34:AF34"/>
    <mergeCell ref="AW33:AX33"/>
    <mergeCell ref="AY33:AZ33"/>
    <mergeCell ref="BA33:BB33"/>
    <mergeCell ref="BC33:BD33"/>
    <mergeCell ref="BE33:BZ33"/>
    <mergeCell ref="CH33:CV33"/>
    <mergeCell ref="AK33:AL33"/>
    <mergeCell ref="AM33:AN33"/>
    <mergeCell ref="AO33:AP33"/>
    <mergeCell ref="AQ33:AR33"/>
    <mergeCell ref="AS33:AT33"/>
    <mergeCell ref="AU33:AV33"/>
    <mergeCell ref="DF32:DK32"/>
    <mergeCell ref="F33:G33"/>
    <mergeCell ref="H33:V33"/>
    <mergeCell ref="W33:X33"/>
    <mergeCell ref="Y33:Z33"/>
    <mergeCell ref="AA33:AB33"/>
    <mergeCell ref="AC33:AD33"/>
    <mergeCell ref="AE33:AF33"/>
    <mergeCell ref="AG33:AH33"/>
    <mergeCell ref="AI33:AJ33"/>
    <mergeCell ref="BE32:BQ32"/>
    <mergeCell ref="BR32:BS32"/>
    <mergeCell ref="BT32:BZ32"/>
    <mergeCell ref="CH32:CV32"/>
    <mergeCell ref="CW32:DA32"/>
    <mergeCell ref="DB32:DE32"/>
    <mergeCell ref="AS32:AT32"/>
    <mergeCell ref="AU32:AV32"/>
    <mergeCell ref="AW32:AX32"/>
    <mergeCell ref="AY32:AZ32"/>
    <mergeCell ref="BA32:BB32"/>
    <mergeCell ref="BC32:BD32"/>
    <mergeCell ref="AQ32:AR32"/>
    <mergeCell ref="CW31:DA31"/>
    <mergeCell ref="DB31:DE31"/>
    <mergeCell ref="DF31:DK31"/>
    <mergeCell ref="BE31:BQ31"/>
    <mergeCell ref="BR31:BS31"/>
    <mergeCell ref="BT31:BZ31"/>
    <mergeCell ref="CH31:CV31"/>
    <mergeCell ref="BA31:BB31"/>
    <mergeCell ref="BC31:BD31"/>
    <mergeCell ref="AQ31:AR31"/>
    <mergeCell ref="AS31:AT31"/>
    <mergeCell ref="AU31:AV31"/>
    <mergeCell ref="AW31:AX31"/>
    <mergeCell ref="AY31:AZ31"/>
    <mergeCell ref="F32:G32"/>
    <mergeCell ref="H32:V32"/>
    <mergeCell ref="W32:X32"/>
    <mergeCell ref="Y32:Z32"/>
    <mergeCell ref="AA32:AB32"/>
    <mergeCell ref="AC32:AD32"/>
    <mergeCell ref="AE32:AF32"/>
    <mergeCell ref="BE30:BZ30"/>
    <mergeCell ref="CH30:CV30"/>
    <mergeCell ref="AC31:AD31"/>
    <mergeCell ref="AE31:AF31"/>
    <mergeCell ref="AG31:AH31"/>
    <mergeCell ref="AI31:AJ31"/>
    <mergeCell ref="AK31:AL31"/>
    <mergeCell ref="AM31:AN31"/>
    <mergeCell ref="Y30:Z30"/>
    <mergeCell ref="AA30:AB30"/>
    <mergeCell ref="AC30:AD30"/>
    <mergeCell ref="AE30:AF30"/>
    <mergeCell ref="AG32:AH32"/>
    <mergeCell ref="AI32:AJ32"/>
    <mergeCell ref="AK32:AL32"/>
    <mergeCell ref="AM32:AN32"/>
    <mergeCell ref="AO32:AP32"/>
    <mergeCell ref="CW30:DA30"/>
    <mergeCell ref="DB30:DE30"/>
    <mergeCell ref="DF30:DK30"/>
    <mergeCell ref="F31:G31"/>
    <mergeCell ref="H31:V31"/>
    <mergeCell ref="W31:X31"/>
    <mergeCell ref="Y31:Z31"/>
    <mergeCell ref="AA31:AB31"/>
    <mergeCell ref="AS30:AT30"/>
    <mergeCell ref="AU30:AV30"/>
    <mergeCell ref="AW30:AX30"/>
    <mergeCell ref="AY30:AZ30"/>
    <mergeCell ref="BA30:BB30"/>
    <mergeCell ref="BC30:BD30"/>
    <mergeCell ref="AG30:AH30"/>
    <mergeCell ref="AI30:AJ30"/>
    <mergeCell ref="AK30:AL30"/>
    <mergeCell ref="AM30:AN30"/>
    <mergeCell ref="AO30:AP30"/>
    <mergeCell ref="AQ30:AR30"/>
    <mergeCell ref="H30:V30"/>
    <mergeCell ref="W30:X30"/>
    <mergeCell ref="AO31:AP31"/>
    <mergeCell ref="DF29:DK29"/>
    <mergeCell ref="AU29:AV29"/>
    <mergeCell ref="AW29:AX29"/>
    <mergeCell ref="AY29:AZ29"/>
    <mergeCell ref="BA29:BB29"/>
    <mergeCell ref="BC29:BD29"/>
    <mergeCell ref="BE29:BQ29"/>
    <mergeCell ref="AI29:AJ29"/>
    <mergeCell ref="AK29:AL29"/>
    <mergeCell ref="AM29:AN29"/>
    <mergeCell ref="AO29:AP29"/>
    <mergeCell ref="AQ29:AR29"/>
    <mergeCell ref="AS29:AT29"/>
    <mergeCell ref="BR29:BS29"/>
    <mergeCell ref="BT29:BZ29"/>
    <mergeCell ref="CH29:CV29"/>
    <mergeCell ref="CW29:DA29"/>
    <mergeCell ref="DB29:DE29"/>
    <mergeCell ref="DB28:DE28"/>
    <mergeCell ref="DF28:DK28"/>
    <mergeCell ref="F29:G29"/>
    <mergeCell ref="H29:V29"/>
    <mergeCell ref="W29:X29"/>
    <mergeCell ref="Y29:Z29"/>
    <mergeCell ref="AA29:AB29"/>
    <mergeCell ref="AC29:AD29"/>
    <mergeCell ref="AE29:AF29"/>
    <mergeCell ref="AG29:AH29"/>
    <mergeCell ref="BC28:BD28"/>
    <mergeCell ref="BE28:BQ28"/>
    <mergeCell ref="BR28:BS28"/>
    <mergeCell ref="BT28:BZ28"/>
    <mergeCell ref="CH28:CV28"/>
    <mergeCell ref="CW28:DA28"/>
    <mergeCell ref="AQ28:AR28"/>
    <mergeCell ref="AS28:AT28"/>
    <mergeCell ref="AU28:AV28"/>
    <mergeCell ref="AW28:AX28"/>
    <mergeCell ref="AY28:AZ28"/>
    <mergeCell ref="BA28:BB28"/>
    <mergeCell ref="AE28:AF28"/>
    <mergeCell ref="AG28:AH28"/>
    <mergeCell ref="AI28:AJ28"/>
    <mergeCell ref="AK28:AL28"/>
    <mergeCell ref="AM28:AN28"/>
    <mergeCell ref="AO28:AP28"/>
    <mergeCell ref="F28:G28"/>
    <mergeCell ref="H28:V28"/>
    <mergeCell ref="W28:X28"/>
    <mergeCell ref="Y28:Z28"/>
    <mergeCell ref="AA28:AB28"/>
    <mergeCell ref="AC28:AD28"/>
    <mergeCell ref="BC27:BD27"/>
    <mergeCell ref="BE27:BZ27"/>
    <mergeCell ref="CH27:CV27"/>
    <mergeCell ref="CW27:DA27"/>
    <mergeCell ref="DB27:DE27"/>
    <mergeCell ref="DF27:DK27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F27:G27"/>
    <mergeCell ref="H27:V27"/>
    <mergeCell ref="W27:X27"/>
    <mergeCell ref="Y27:Z27"/>
    <mergeCell ref="AA27:AB27"/>
    <mergeCell ref="AC27:AD27"/>
    <mergeCell ref="BR26:BS26"/>
    <mergeCell ref="BT26:BZ26"/>
    <mergeCell ref="CH26:CV26"/>
    <mergeCell ref="CW26:DA26"/>
    <mergeCell ref="DB26:DE26"/>
    <mergeCell ref="DF26:DK26"/>
    <mergeCell ref="AU26:AV26"/>
    <mergeCell ref="AW26:AX26"/>
    <mergeCell ref="AY26:AZ26"/>
    <mergeCell ref="BA26:BB26"/>
    <mergeCell ref="BC26:BD26"/>
    <mergeCell ref="BE26:BQ26"/>
    <mergeCell ref="AI26:AJ26"/>
    <mergeCell ref="AK26:AL26"/>
    <mergeCell ref="AM26:AN26"/>
    <mergeCell ref="AO26:AP26"/>
    <mergeCell ref="AQ26:AR26"/>
    <mergeCell ref="AS26:AT26"/>
    <mergeCell ref="DB25:DE25"/>
    <mergeCell ref="DF25:DK25"/>
    <mergeCell ref="F26:G26"/>
    <mergeCell ref="H26:V26"/>
    <mergeCell ref="W26:X26"/>
    <mergeCell ref="Y26:Z26"/>
    <mergeCell ref="AA26:AB26"/>
    <mergeCell ref="AC26:AD26"/>
    <mergeCell ref="AE26:AF26"/>
    <mergeCell ref="AG26:AH26"/>
    <mergeCell ref="BC25:BD25"/>
    <mergeCell ref="BE25:BQ25"/>
    <mergeCell ref="BR25:BS25"/>
    <mergeCell ref="BT25:BZ25"/>
    <mergeCell ref="CH25:CV25"/>
    <mergeCell ref="CW25:DA25"/>
    <mergeCell ref="AQ25:AR25"/>
    <mergeCell ref="AS25:AT25"/>
    <mergeCell ref="F25:G25"/>
    <mergeCell ref="H25:V25"/>
    <mergeCell ref="W25:X25"/>
    <mergeCell ref="Y25:Z25"/>
    <mergeCell ref="AA25:AB25"/>
    <mergeCell ref="AC25:AD25"/>
    <mergeCell ref="AU24:BD24"/>
    <mergeCell ref="BE24:BZ24"/>
    <mergeCell ref="CH24:CV24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CW24:DA24"/>
    <mergeCell ref="DB24:DE24"/>
    <mergeCell ref="DF24:DK24"/>
    <mergeCell ref="BN22:BO22"/>
    <mergeCell ref="BP22:BT22"/>
    <mergeCell ref="BU22:BV22"/>
    <mergeCell ref="BW22:BX22"/>
    <mergeCell ref="BY22:BZ22"/>
    <mergeCell ref="D24:E37"/>
    <mergeCell ref="F24:V24"/>
    <mergeCell ref="W24:AH24"/>
    <mergeCell ref="AI24:AP24"/>
    <mergeCell ref="AQ24:AT24"/>
    <mergeCell ref="BB22:BC22"/>
    <mergeCell ref="BD22:BE22"/>
    <mergeCell ref="BF22:BG22"/>
    <mergeCell ref="BH22:BI22"/>
    <mergeCell ref="BJ22:BK22"/>
    <mergeCell ref="BL22:BM22"/>
    <mergeCell ref="AK22:AL22"/>
    <mergeCell ref="AM22:AN22"/>
    <mergeCell ref="AO22:AT22"/>
    <mergeCell ref="AU22:AW22"/>
    <mergeCell ref="AX22:AY22"/>
    <mergeCell ref="AZ22:BA22"/>
    <mergeCell ref="Y22:Z22"/>
    <mergeCell ref="AA22:AB22"/>
    <mergeCell ref="AC22:AD22"/>
    <mergeCell ref="AE22:AF22"/>
    <mergeCell ref="AG22:AH22"/>
    <mergeCell ref="AI22:AJ22"/>
    <mergeCell ref="D22:I22"/>
    <mergeCell ref="J22:K22"/>
    <mergeCell ref="L22:M22"/>
    <mergeCell ref="N22:S22"/>
    <mergeCell ref="T22:V22"/>
    <mergeCell ref="W22:X22"/>
    <mergeCell ref="DF17:DK17"/>
    <mergeCell ref="D19:Q20"/>
    <mergeCell ref="R19:AC19"/>
    <mergeCell ref="AD19:AE19"/>
    <mergeCell ref="AF19:AG19"/>
    <mergeCell ref="AH19:AI19"/>
    <mergeCell ref="AJ19:AK19"/>
    <mergeCell ref="AL19:AM19"/>
    <mergeCell ref="AN19:AO19"/>
    <mergeCell ref="AP19:AQ19"/>
    <mergeCell ref="BQ19:BR19"/>
    <mergeCell ref="BS19:BT19"/>
    <mergeCell ref="BU19:BV19"/>
    <mergeCell ref="BW19:BX19"/>
    <mergeCell ref="BY19:BZ19"/>
    <mergeCell ref="R20:Z20"/>
    <mergeCell ref="AA20:BZ20"/>
    <mergeCell ref="AR19:AS19"/>
    <mergeCell ref="AT19:AU19"/>
    <mergeCell ref="AV19:AW19"/>
    <mergeCell ref="AX19:BE19"/>
    <mergeCell ref="BF19:BG19"/>
    <mergeCell ref="BH19:BP19"/>
    <mergeCell ref="CH17:DE17"/>
    <mergeCell ref="D17:T17"/>
    <mergeCell ref="U17:V17"/>
    <mergeCell ref="W17:X17"/>
    <mergeCell ref="Y17:Z17"/>
    <mergeCell ref="AA17:AB17"/>
    <mergeCell ref="AC17:AD17"/>
    <mergeCell ref="D12:P12"/>
    <mergeCell ref="Q12:AJ13"/>
    <mergeCell ref="D13:P13"/>
    <mergeCell ref="D14:P14"/>
    <mergeCell ref="Q14:AJ15"/>
    <mergeCell ref="D15:P15"/>
    <mergeCell ref="D10:P11"/>
    <mergeCell ref="Q10:R11"/>
    <mergeCell ref="S10:T11"/>
    <mergeCell ref="U10:V11"/>
    <mergeCell ref="W10:X11"/>
    <mergeCell ref="Y10:Z11"/>
    <mergeCell ref="AA10:AB11"/>
    <mergeCell ref="AC10:AD11"/>
    <mergeCell ref="AE10:AF11"/>
    <mergeCell ref="AL9:AM15"/>
    <mergeCell ref="AN9:AV10"/>
    <mergeCell ref="AW9:AY10"/>
    <mergeCell ref="AZ9:BB10"/>
    <mergeCell ref="BC9:BE10"/>
    <mergeCell ref="AG10:AH11"/>
    <mergeCell ref="AI10:AJ11"/>
    <mergeCell ref="AN11:AV15"/>
    <mergeCell ref="AW11:BZ14"/>
    <mergeCell ref="BX9:BZ10"/>
    <mergeCell ref="BF9:BH10"/>
    <mergeCell ref="BI9:BK10"/>
    <mergeCell ref="BL9:BN10"/>
    <mergeCell ref="BO9:BQ10"/>
    <mergeCell ref="BR9:BT10"/>
    <mergeCell ref="BU9:BW10"/>
    <mergeCell ref="AW15:BE15"/>
    <mergeCell ref="BF15:BZ15"/>
    <mergeCell ref="D8:N8"/>
    <mergeCell ref="O8:Q8"/>
    <mergeCell ref="R8:T8"/>
    <mergeCell ref="U8:W8"/>
    <mergeCell ref="X8:Z8"/>
    <mergeCell ref="AA8:AC8"/>
    <mergeCell ref="BH7:BJ7"/>
    <mergeCell ref="BK7:BM7"/>
    <mergeCell ref="BN7:BP7"/>
    <mergeCell ref="AD8:AF8"/>
    <mergeCell ref="BQ7:BS7"/>
    <mergeCell ref="BT7:BV7"/>
    <mergeCell ref="BW7:BZ7"/>
    <mergeCell ref="B3:CB3"/>
    <mergeCell ref="B4:CB5"/>
    <mergeCell ref="D7:N7"/>
    <mergeCell ref="O7:Q7"/>
    <mergeCell ref="R7:T7"/>
    <mergeCell ref="U7:W7"/>
    <mergeCell ref="X7:Z7"/>
    <mergeCell ref="AA7:AC7"/>
    <mergeCell ref="AD7:AF7"/>
    <mergeCell ref="BC7:BG7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4" orientation="portrait" r:id="rId1"/>
  <colBreaks count="1" manualBreakCount="1">
    <brk id="8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明細書 (開所時間６時間以上）</vt:lpstr>
      <vt:lpstr>明細書 (５時間未満利用者５０％以上)</vt:lpstr>
      <vt:lpstr>明細書 (開所時間４時間以上６時間未満）</vt:lpstr>
      <vt:lpstr>明細書 (開所時間４時間未満）</vt:lpstr>
      <vt:lpstr>'明細書 (５時間未満利用者５０％以上)'!Print_Area</vt:lpstr>
      <vt:lpstr>'明細書 (開所時間４時間以上６時間未満）'!Print_Area</vt:lpstr>
      <vt:lpstr>'明細書 (開所時間４時間未満）'!Print_Area</vt:lpstr>
      <vt:lpstr>'明細書 (開所時間６時間以上）'!Print_Area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髙田 明宏</cp:lastModifiedBy>
  <cp:lastPrinted>2015-06-01T02:01:38Z</cp:lastPrinted>
  <dcterms:created xsi:type="dcterms:W3CDTF">2006-06-13T14:19:31Z</dcterms:created>
  <dcterms:modified xsi:type="dcterms:W3CDTF">2024-03-27T07:38:13Z</dcterms:modified>
</cp:coreProperties>
</file>